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mc:AlternateContent xmlns:mc="http://schemas.openxmlformats.org/markup-compatibility/2006">
    <mc:Choice Requires="x15">
      <x15ac:absPath xmlns:x15ac="http://schemas.microsoft.com/office/spreadsheetml/2010/11/ac" url="https://enxa-my.sharepoint.com/personal/suhas_konanur_enx_com/Documents/"/>
    </mc:Choice>
  </mc:AlternateContent>
  <xr:revisionPtr revIDLastSave="0" documentId="8_{5C9ACB3C-BE3E-4810-ACF7-C80A81C41C5F}" xr6:coauthVersionLast="47" xr6:coauthVersionMax="47" xr10:uidLastSave="{00000000-0000-0000-0000-000000000000}"/>
  <bookViews>
    <workbookView xWindow="43080" yWindow="-120" windowWidth="29040" windowHeight="15720" tabRatio="888" xr2:uid="{00000000-000D-0000-FFFF-FFFF00000000}"/>
  </bookViews>
  <sheets>
    <sheet name="Welcome" sheetId="1" r:id="rId1"/>
    <sheet name="Coverpage" sheetId="2" r:id="rId2"/>
    <sheet name="Definitions" sheetId="4" r:id="rId3"/>
    <sheet name="References" sheetId="9" r:id="rId4"/>
    <sheet name="Vehicle CyberSecurity" sheetId="12" r:id="rId5"/>
    <sheet name="Results (VCS)" sheetId="13" r:id="rId6"/>
    <sheet name="Results (5112)" sheetId="6" r:id="rId7"/>
    <sheet name="License" sheetId="7" r:id="rId8"/>
    <sheet name="History of Changes" sheetId="8" r:id="rId9"/>
  </sheets>
  <externalReferences>
    <externalReference r:id="rId10"/>
  </externalReferences>
  <definedNames>
    <definedName name="_xlnm._FilterDatabase" localSheetId="4" hidden="1">'Vehicle CyberSecurity'!$A$3:$V$119</definedName>
    <definedName name="_xlnm.Print_Area" localSheetId="1">Coverpage!$B$1:$C$21</definedName>
    <definedName name="_xlnm.Print_Area" localSheetId="6">'Results (5112)'!$A$1:$H$38</definedName>
    <definedName name="_xlnm.Print_Area" localSheetId="5">'Results (VCS)'!$A$39:$G$40</definedName>
    <definedName name="_xlnm.Print_Area" localSheetId="0">Welcome!$B$1:$B$6</definedName>
    <definedName name="Classification_level" localSheetId="8">#REF!</definedName>
    <definedName name="Classification_level" localSheetId="6">#REF!</definedName>
    <definedName name="Classification_level" localSheetId="5">#REF!</definedName>
    <definedName name="Classification_level" localSheetId="4">#REF!</definedName>
    <definedName name="Classification_level">#REF!</definedName>
    <definedName name="Control23.11.1" localSheetId="8">#REF!</definedName>
    <definedName name="Control23.11.1" localSheetId="6">#REF!</definedName>
    <definedName name="Control23.11.1" localSheetId="5">#REF!</definedName>
    <definedName name="Control23.11.1" localSheetId="4">#REF!</definedName>
    <definedName name="Control23.11.1">#REF!</definedName>
    <definedName name="Control23.13.3" localSheetId="8">#REF!</definedName>
    <definedName name="Control23.13.3" localSheetId="6">#REF!</definedName>
    <definedName name="Control23.13.3" localSheetId="5">#REF!</definedName>
    <definedName name="Control23.13.3" localSheetId="4">#REF!</definedName>
    <definedName name="Control23.13.3">#REF!</definedName>
    <definedName name="Control23.7.2" localSheetId="8">#REF!</definedName>
    <definedName name="Control23.7.2" localSheetId="6">#REF!</definedName>
    <definedName name="Control23.7.2" localSheetId="5">#REF!</definedName>
    <definedName name="Control23.7.2" localSheetId="4">#REF!</definedName>
    <definedName name="Control23.7.2">#REF!</definedName>
    <definedName name="Control23.9.2" localSheetId="8">#REF!</definedName>
    <definedName name="Control23.9.2" localSheetId="6">#REF!</definedName>
    <definedName name="Control23.9.2" localSheetId="5">#REF!</definedName>
    <definedName name="Control23.9.2" localSheetId="4">#REF!</definedName>
    <definedName name="Control23.9.2">#REF!</definedName>
    <definedName name="er" localSheetId="8">#REF!</definedName>
    <definedName name="er" localSheetId="6">#REF!</definedName>
    <definedName name="er" localSheetId="5">#REF!</definedName>
    <definedName name="er" localSheetId="4">#REF!</definedName>
    <definedName name="er">#REF!</definedName>
    <definedName name="KPI11.1" localSheetId="8">#REF!</definedName>
    <definedName name="KPI11.1" localSheetId="6">#REF!</definedName>
    <definedName name="KPI11.1" localSheetId="5">#REF!</definedName>
    <definedName name="KPI11.1" localSheetId="4">#REF!</definedName>
    <definedName name="KPI11.1">#REF!</definedName>
    <definedName name="KPI11.3" localSheetId="8">#REF!</definedName>
    <definedName name="KPI11.3" localSheetId="6">#REF!</definedName>
    <definedName name="KPI11.3" localSheetId="5">#REF!</definedName>
    <definedName name="KPI11.3" localSheetId="4">#REF!</definedName>
    <definedName name="KPI11.3">#REF!</definedName>
    <definedName name="KPI12.5" localSheetId="8">#REF!</definedName>
    <definedName name="KPI12.5" localSheetId="6">#REF!</definedName>
    <definedName name="KPI12.5" localSheetId="5">#REF!</definedName>
    <definedName name="KPI12.5" localSheetId="4">#REF!</definedName>
    <definedName name="KPI12.5">#REF!</definedName>
    <definedName name="KPI12.6" localSheetId="8">#REF!</definedName>
    <definedName name="KPI12.6" localSheetId="6">#REF!</definedName>
    <definedName name="KPI12.6" localSheetId="5">#REF!</definedName>
    <definedName name="KPI12.6" localSheetId="4">#REF!</definedName>
    <definedName name="KPI12.6">#REF!</definedName>
    <definedName name="KPI12.8" localSheetId="8">#REF!</definedName>
    <definedName name="KPI12.8" localSheetId="6">#REF!</definedName>
    <definedName name="KPI12.8" localSheetId="5">#REF!</definedName>
    <definedName name="KPI12.8" localSheetId="4">#REF!</definedName>
    <definedName name="KPI12.8">#REF!</definedName>
    <definedName name="KPI13.2" localSheetId="8">#REF!</definedName>
    <definedName name="KPI13.2" localSheetId="6">#REF!</definedName>
    <definedName name="KPI13.2" localSheetId="5">#REF!</definedName>
    <definedName name="KPI13.2" localSheetId="4">#REF!</definedName>
    <definedName name="KPI13.2">#REF!</definedName>
    <definedName name="KPI13.5" localSheetId="8">#REF!</definedName>
    <definedName name="KPI13.5" localSheetId="6">#REF!</definedName>
    <definedName name="KPI13.5" localSheetId="5">#REF!</definedName>
    <definedName name="KPI13.5" localSheetId="4">#REF!</definedName>
    <definedName name="KPI13.5">#REF!</definedName>
    <definedName name="KPI14.2" localSheetId="8">#REF!</definedName>
    <definedName name="KPI14.2" localSheetId="6">#REF!</definedName>
    <definedName name="KPI14.2" localSheetId="5">#REF!</definedName>
    <definedName name="KPI14.2" localSheetId="4">#REF!</definedName>
    <definedName name="KPI14.2">#REF!</definedName>
    <definedName name="KPI18.4" localSheetId="8">#REF!</definedName>
    <definedName name="KPI18.4" localSheetId="6">#REF!</definedName>
    <definedName name="KPI18.4" localSheetId="5">#REF!</definedName>
    <definedName name="KPI18.4" localSheetId="4">#REF!</definedName>
    <definedName name="KPI18.4">#REF!</definedName>
    <definedName name="KPI5.1" localSheetId="8">#REF!</definedName>
    <definedName name="KPI5.1" localSheetId="6">#REF!</definedName>
    <definedName name="KPI5.1" localSheetId="5">#REF!</definedName>
    <definedName name="KPI5.1" localSheetId="4">#REF!</definedName>
    <definedName name="KPI5.1">#REF!</definedName>
    <definedName name="KPI6.2" localSheetId="8">#REF!</definedName>
    <definedName name="KPI6.2" localSheetId="6">#REF!</definedName>
    <definedName name="KPI6.2" localSheetId="5">#REF!</definedName>
    <definedName name="KPI6.2" localSheetId="4">#REF!</definedName>
    <definedName name="KPI6.2">#REF!</definedName>
    <definedName name="KPI6.3" localSheetId="8">#REF!</definedName>
    <definedName name="KPI6.3" localSheetId="6">#REF!</definedName>
    <definedName name="KPI6.3" localSheetId="5">#REF!</definedName>
    <definedName name="KPI6.3" localSheetId="4">#REF!</definedName>
    <definedName name="KPI6.3">#REF!</definedName>
    <definedName name="lkupMaturityColor">[1]!Table8[[Maturity]:[color]]</definedName>
    <definedName name="lstMaturity">[1]!Table8[Maturity]</definedName>
    <definedName name="NovaPath_baseApplication" hidden="1">"Microsoft Excel"</definedName>
    <definedName name="NovaPath_docAuthor" hidden="1">"achrostowski"</definedName>
    <definedName name="NovaPath_docClass" hidden="1">"ZF confidential"</definedName>
    <definedName name="NovaPath_docClassDate" hidden="1">"11/16/2015 11:34:49"</definedName>
    <definedName name="NovaPath_docClassID" hidden="1">1040</definedName>
    <definedName name="NovaPath_docID" hidden="1">"ZZZ985JIUFO4YGZ148DYYF9NYJ"</definedName>
    <definedName name="NovaPath_docIDOld" hidden="1">"64ECS9ZIX149H1I91DD8XHZ4HZ"</definedName>
    <definedName name="NovaPath_docName" hidden="1">"\\emea.zf-world.com\frd\team\kstZ1087\common\020_Audit_Riskmanagement\010_Projects\ISMS Operations\Status Monitor\ZF_ISMS_Status_v2.4.xlsx"</definedName>
    <definedName name="NovaPath_docPath" hidden="1">"\\emea.zf-world.com\frd\team\kstZ1087\common\020_Audit_Riskmanagement\010_Projects\ISMS Operations\Status Monitor"</definedName>
    <definedName name="NovaPath_tenantID" hidden="1">"8BC9BD9B-31E2-4E97-ABE0-B03814292429"</definedName>
    <definedName name="Off_Premises_workplace" localSheetId="8">#REF!</definedName>
    <definedName name="Off_Premises_workplace" localSheetId="6">#REF!</definedName>
    <definedName name="Off_Premises_workplace" localSheetId="5">#REF!</definedName>
    <definedName name="Off_Premises_workplace" localSheetId="4">#REF!</definedName>
    <definedName name="Off_Premises_workplace">#REF!</definedName>
    <definedName name="Optics" localSheetId="8">#REF!</definedName>
    <definedName name="Optics" localSheetId="6">#REF!</definedName>
    <definedName name="Optics" localSheetId="5">#REF!</definedName>
    <definedName name="Optics" localSheetId="4">#REF!</definedName>
    <definedName name="Optics">#REF!</definedName>
    <definedName name="Personnel" localSheetId="8">#REF!</definedName>
    <definedName name="Personnel" localSheetId="6">#REF!</definedName>
    <definedName name="Personnel" localSheetId="5">#REF!</definedName>
    <definedName name="Personnel" localSheetId="4">#REF!</definedName>
    <definedName name="Personnel">#REF!</definedName>
    <definedName name="Protection_class" localSheetId="8">#REF!</definedName>
    <definedName name="Protection_class" localSheetId="6">#REF!</definedName>
    <definedName name="Protection_class" localSheetId="5">#REF!</definedName>
    <definedName name="Protection_class" localSheetId="4">#REF!</definedName>
    <definedName name="Protection_class">#REF!</definedName>
    <definedName name="Security_zones" localSheetId="8">#REF!</definedName>
    <definedName name="Security_zones" localSheetId="6">#REF!</definedName>
    <definedName name="Security_zones" localSheetId="5">#REF!</definedName>
    <definedName name="Security_zones" localSheetId="4">#REF!</definedName>
    <definedName name="Security_zones">#REF!</definedName>
    <definedName name="VDA_1_1" localSheetId="8">#REF!</definedName>
    <definedName name="VDA_1_1" localSheetId="7">#REF!</definedName>
    <definedName name="VDA_1_1" localSheetId="4">#REF!</definedName>
    <definedName name="VDA_1_1">#REF!</definedName>
    <definedName name="VDA_1_1_1" localSheetId="8">#NAME?</definedName>
    <definedName name="VDA_1_1_1" localSheetId="7">#NAME?</definedName>
    <definedName name="VDA_1_1_1" localSheetId="6">#REF!</definedName>
    <definedName name="VDA_1_1_1" localSheetId="5">#REF!</definedName>
    <definedName name="VDA_1_1_1" localSheetId="4">#REF!</definedName>
    <definedName name="VDA_1_1_1" localSheetId="0">#NAME?</definedName>
    <definedName name="VDA_1_1_1">#REF!</definedName>
    <definedName name="VDA_1_2" localSheetId="8">#REF!</definedName>
    <definedName name="VDA_1_2" localSheetId="7">#REF!</definedName>
    <definedName name="VDA_1_2" localSheetId="4">#REF!</definedName>
    <definedName name="VDA_1_2">#REF!</definedName>
    <definedName name="VDA_1_3" localSheetId="8">#REF!</definedName>
    <definedName name="VDA_1_3" localSheetId="7">#REF!</definedName>
    <definedName name="VDA_1_3" localSheetId="4">#REF!</definedName>
    <definedName name="VDA_1_3">#REF!</definedName>
    <definedName name="VDA_10_1" localSheetId="8">#REF!</definedName>
    <definedName name="VDA_10_1" localSheetId="7">#REF!</definedName>
    <definedName name="VDA_10_1" localSheetId="4">#REF!</definedName>
    <definedName name="VDA_10_1">#REF!</definedName>
    <definedName name="VDA_11_1" localSheetId="8">#REF!</definedName>
    <definedName name="VDA_11_1" localSheetId="7">#REF!</definedName>
    <definedName name="VDA_11_1" localSheetId="4">#REF!</definedName>
    <definedName name="VDA_11_1">#REF!</definedName>
    <definedName name="VDA_11_2" localSheetId="8">#REF!</definedName>
    <definedName name="VDA_11_2" localSheetId="7">#REF!</definedName>
    <definedName name="VDA_11_2" localSheetId="4">#REF!</definedName>
    <definedName name="VDA_11_2">#REF!</definedName>
    <definedName name="VDA_11_3" localSheetId="8">#REF!</definedName>
    <definedName name="VDA_11_3" localSheetId="7">#REF!</definedName>
    <definedName name="VDA_11_3" localSheetId="4">#REF!</definedName>
    <definedName name="VDA_11_3">#REF!</definedName>
    <definedName name="VDA_11_4" localSheetId="8">#REF!</definedName>
    <definedName name="VDA_11_4" localSheetId="7">#REF!</definedName>
    <definedName name="VDA_11_4" localSheetId="4">#REF!</definedName>
    <definedName name="VDA_11_4">#REF!</definedName>
    <definedName name="VDA_12_1" localSheetId="8">#REF!</definedName>
    <definedName name="VDA_12_1" localSheetId="7">#REF!</definedName>
    <definedName name="VDA_12_1" localSheetId="4">#REF!</definedName>
    <definedName name="VDA_12_1">#REF!</definedName>
    <definedName name="VDA_12_2" localSheetId="8">#REF!</definedName>
    <definedName name="VDA_12_2" localSheetId="7">#REF!</definedName>
    <definedName name="VDA_12_2" localSheetId="4">#REF!</definedName>
    <definedName name="VDA_12_2">#REF!</definedName>
    <definedName name="VDA_12_3" localSheetId="8">#REF!</definedName>
    <definedName name="VDA_12_3" localSheetId="7">#REF!</definedName>
    <definedName name="VDA_12_3" localSheetId="4">#REF!</definedName>
    <definedName name="VDA_12_3">#REF!</definedName>
    <definedName name="VDA_12_4" localSheetId="8">#REF!</definedName>
    <definedName name="VDA_12_4" localSheetId="7">#REF!</definedName>
    <definedName name="VDA_12_4" localSheetId="4">#REF!</definedName>
    <definedName name="VDA_12_4">#REF!</definedName>
    <definedName name="VDA_12_5" localSheetId="8">#REF!</definedName>
    <definedName name="VDA_12_5" localSheetId="7">#REF!</definedName>
    <definedName name="VDA_12_5" localSheetId="4">#REF!</definedName>
    <definedName name="VDA_12_5">#REF!</definedName>
    <definedName name="VDA_12_6" localSheetId="8">#REF!</definedName>
    <definedName name="VDA_12_6" localSheetId="7">#REF!</definedName>
    <definedName name="VDA_12_6" localSheetId="4">#REF!</definedName>
    <definedName name="VDA_12_6">#REF!</definedName>
    <definedName name="VDA_12_7" localSheetId="8">#REF!</definedName>
    <definedName name="VDA_12_7" localSheetId="7">#REF!</definedName>
    <definedName name="VDA_12_7" localSheetId="4">#REF!</definedName>
    <definedName name="VDA_12_7">#REF!</definedName>
    <definedName name="VDA_12_8" localSheetId="8">#REF!</definedName>
    <definedName name="VDA_12_8" localSheetId="7">#REF!</definedName>
    <definedName name="VDA_12_8" localSheetId="4">#REF!</definedName>
    <definedName name="VDA_12_8">#REF!</definedName>
    <definedName name="VDA_12_9" localSheetId="8">#REF!</definedName>
    <definedName name="VDA_12_9" localSheetId="7">#REF!</definedName>
    <definedName name="VDA_12_9" localSheetId="4">#REF!</definedName>
    <definedName name="VDA_12_9">#REF!</definedName>
    <definedName name="VDA_13_1" localSheetId="8">#REF!</definedName>
    <definedName name="VDA_13_1" localSheetId="7">#REF!</definedName>
    <definedName name="VDA_13_1" localSheetId="4">#REF!</definedName>
    <definedName name="VDA_13_1">#REF!</definedName>
    <definedName name="VDA_13_2" localSheetId="8">#REF!</definedName>
    <definedName name="VDA_13_2" localSheetId="7">#REF!</definedName>
    <definedName name="VDA_13_2" localSheetId="4">#REF!</definedName>
    <definedName name="VDA_13_2">#REF!</definedName>
    <definedName name="VDA_13_3" localSheetId="8">#REF!</definedName>
    <definedName name="VDA_13_3" localSheetId="7">#REF!</definedName>
    <definedName name="VDA_13_3" localSheetId="4">#REF!</definedName>
    <definedName name="VDA_13_3">#REF!</definedName>
    <definedName name="VDA_13_4" localSheetId="8">#REF!</definedName>
    <definedName name="VDA_13_4" localSheetId="7">#REF!</definedName>
    <definedName name="VDA_13_4" localSheetId="4">#REF!</definedName>
    <definedName name="VDA_13_4">#REF!</definedName>
    <definedName name="VDA_13_5" localSheetId="8">#REF!</definedName>
    <definedName name="VDA_13_5" localSheetId="7">#REF!</definedName>
    <definedName name="VDA_13_5" localSheetId="4">#REF!</definedName>
    <definedName name="VDA_13_5">#REF!</definedName>
    <definedName name="VDA_14_1" localSheetId="8">#REF!</definedName>
    <definedName name="VDA_14_1" localSheetId="7">#REF!</definedName>
    <definedName name="VDA_14_1" localSheetId="4">#REF!</definedName>
    <definedName name="VDA_14_1">#REF!</definedName>
    <definedName name="VDA_14_2" localSheetId="8">#REF!</definedName>
    <definedName name="VDA_14_2" localSheetId="7">#REF!</definedName>
    <definedName name="VDA_14_2" localSheetId="4">#REF!</definedName>
    <definedName name="VDA_14_2">#REF!</definedName>
    <definedName name="VDA_14_3" localSheetId="8">#REF!</definedName>
    <definedName name="VDA_14_3" localSheetId="7">#REF!</definedName>
    <definedName name="VDA_14_3" localSheetId="4">#REF!</definedName>
    <definedName name="VDA_14_3">#REF!</definedName>
    <definedName name="VDA_14_4" localSheetId="8">#REF!</definedName>
    <definedName name="VDA_14_4" localSheetId="7">#REF!</definedName>
    <definedName name="VDA_14_4" localSheetId="4">#REF!</definedName>
    <definedName name="VDA_14_4">#REF!</definedName>
    <definedName name="VDA_15_1" localSheetId="8">#REF!</definedName>
    <definedName name="VDA_15_1" localSheetId="7">#REF!</definedName>
    <definedName name="VDA_15_1" localSheetId="4">#REF!</definedName>
    <definedName name="VDA_15_1">#REF!</definedName>
    <definedName name="VDA_15_2" localSheetId="8">#REF!</definedName>
    <definedName name="VDA_15_2" localSheetId="7">#REF!</definedName>
    <definedName name="VDA_15_2" localSheetId="4">#REF!</definedName>
    <definedName name="VDA_15_2">#REF!</definedName>
    <definedName name="VDA_16_1" localSheetId="8">#REF!</definedName>
    <definedName name="VDA_16_1" localSheetId="7">#REF!</definedName>
    <definedName name="VDA_16_1" localSheetId="4">#REF!</definedName>
    <definedName name="VDA_16_1">#REF!</definedName>
    <definedName name="VDA_16_2" localSheetId="8">#REF!</definedName>
    <definedName name="VDA_16_2" localSheetId="7">#REF!</definedName>
    <definedName name="VDA_16_2" localSheetId="4">#REF!</definedName>
    <definedName name="VDA_16_2">#REF!</definedName>
    <definedName name="VDA_17_1" localSheetId="8">#REF!</definedName>
    <definedName name="VDA_17_1" localSheetId="7">#REF!</definedName>
    <definedName name="VDA_17_1" localSheetId="4">#REF!</definedName>
    <definedName name="VDA_17_1">#REF!</definedName>
    <definedName name="VDA_18_1" localSheetId="8">#REF!</definedName>
    <definedName name="VDA_18_1" localSheetId="7">#REF!</definedName>
    <definedName name="VDA_18_1" localSheetId="4">#REF!</definedName>
    <definedName name="VDA_18_1">#REF!</definedName>
    <definedName name="VDA_18_2" localSheetId="8">#REF!</definedName>
    <definedName name="VDA_18_2" localSheetId="7">#REF!</definedName>
    <definedName name="VDA_18_2" localSheetId="4">#REF!</definedName>
    <definedName name="VDA_18_2">#REF!</definedName>
    <definedName name="VDA_18_3" localSheetId="8">#REF!</definedName>
    <definedName name="VDA_18_3" localSheetId="7">#REF!</definedName>
    <definedName name="VDA_18_3" localSheetId="4">#REF!</definedName>
    <definedName name="VDA_18_3">#REF!</definedName>
    <definedName name="VDA_18_4" localSheetId="8">#REF!</definedName>
    <definedName name="VDA_18_4" localSheetId="7">#REF!</definedName>
    <definedName name="VDA_18_4" localSheetId="4">#REF!</definedName>
    <definedName name="VDA_18_4">#REF!</definedName>
    <definedName name="VDA_23_11_1" localSheetId="8">#REF!</definedName>
    <definedName name="VDA_23_11_1" localSheetId="6">#REF!</definedName>
    <definedName name="VDA_23_11_1" localSheetId="5">#REF!</definedName>
    <definedName name="VDA_23_11_1" localSheetId="4">#REF!</definedName>
    <definedName name="VDA_23_11_1">#REF!</definedName>
    <definedName name="VDA_23_13_3" localSheetId="8">#REF!</definedName>
    <definedName name="VDA_23_13_3" localSheetId="6">#REF!</definedName>
    <definedName name="VDA_23_13_3" localSheetId="5">#REF!</definedName>
    <definedName name="VDA_23_13_3" localSheetId="4">#REF!</definedName>
    <definedName name="VDA_23_13_3">#REF!</definedName>
    <definedName name="VDA_23_7_2" localSheetId="8">#REF!</definedName>
    <definedName name="VDA_23_7_2" localSheetId="6">#REF!</definedName>
    <definedName name="VDA_23_7_2" localSheetId="5">#REF!</definedName>
    <definedName name="VDA_23_7_2" localSheetId="4">#REF!</definedName>
    <definedName name="VDA_23_7_2">#REF!</definedName>
    <definedName name="VDA_23_9_2" localSheetId="8">#REF!</definedName>
    <definedName name="VDA_23_9_2" localSheetId="6">#REF!</definedName>
    <definedName name="VDA_23_9_2" localSheetId="5">#REF!</definedName>
    <definedName name="VDA_23_9_2" localSheetId="4">#REF!</definedName>
    <definedName name="VDA_23_9_2">#REF!</definedName>
    <definedName name="VDA_24_1" localSheetId="8">#REF!</definedName>
    <definedName name="VDA_24_1" localSheetId="4">#REF!</definedName>
    <definedName name="VDA_24_1">#REF!</definedName>
    <definedName name="VDA_24_2" localSheetId="8">#REF!</definedName>
    <definedName name="VDA_24_2" localSheetId="4">#REF!</definedName>
    <definedName name="VDA_24_2">#REF!</definedName>
    <definedName name="VDA_24_3" localSheetId="8">#REF!</definedName>
    <definedName name="VDA_24_3" localSheetId="4">#REF!</definedName>
    <definedName name="VDA_24_3">#REF!</definedName>
    <definedName name="VDA_24_4" localSheetId="8">#REF!</definedName>
    <definedName name="VDA_24_4" localSheetId="4">#REF!</definedName>
    <definedName name="VDA_24_4">#REF!</definedName>
    <definedName name="VDA_25_1_1" localSheetId="8">#REF!</definedName>
    <definedName name="VDA_25_1_1" localSheetId="6">#REF!</definedName>
    <definedName name="VDA_25_1_1" localSheetId="5">#REF!</definedName>
    <definedName name="VDA_25_1_1" localSheetId="4">#REF!</definedName>
    <definedName name="VDA_25_1_1">#REF!</definedName>
    <definedName name="VDA_25_1_2" localSheetId="8">#REF!</definedName>
    <definedName name="VDA_25_1_2" localSheetId="6">#REF!</definedName>
    <definedName name="VDA_25_1_2" localSheetId="5">#REF!</definedName>
    <definedName name="VDA_25_1_2" localSheetId="4">#REF!</definedName>
    <definedName name="VDA_25_1_2">#REF!</definedName>
    <definedName name="VDA_25_1_3" localSheetId="8">#REF!</definedName>
    <definedName name="VDA_25_1_3" localSheetId="6">#REF!</definedName>
    <definedName name="VDA_25_1_3" localSheetId="5">#REF!</definedName>
    <definedName name="VDA_25_1_3" localSheetId="4">#REF!</definedName>
    <definedName name="VDA_25_1_3">#REF!</definedName>
    <definedName name="VDA_25_1_4" localSheetId="8">#REF!</definedName>
    <definedName name="VDA_25_1_4" localSheetId="6">#REF!</definedName>
    <definedName name="VDA_25_1_4" localSheetId="5">#REF!</definedName>
    <definedName name="VDA_25_1_4" localSheetId="4">#REF!</definedName>
    <definedName name="VDA_25_1_4">#REF!</definedName>
    <definedName name="VDA_25_1_5" localSheetId="8">#REF!</definedName>
    <definedName name="VDA_25_1_5" localSheetId="6">#REF!</definedName>
    <definedName name="VDA_25_1_5" localSheetId="5">#REF!</definedName>
    <definedName name="VDA_25_1_5" localSheetId="4">#REF!</definedName>
    <definedName name="VDA_25_1_5">#REF!</definedName>
    <definedName name="VDA_25_1_6" localSheetId="8">#REF!</definedName>
    <definedName name="VDA_25_1_6" localSheetId="6">#REF!</definedName>
    <definedName name="VDA_25_1_6" localSheetId="5">#REF!</definedName>
    <definedName name="VDA_25_1_6" localSheetId="4">#REF!</definedName>
    <definedName name="VDA_25_1_6">#REF!</definedName>
    <definedName name="VDA_25_1_7" localSheetId="8">#REF!</definedName>
    <definedName name="VDA_25_1_7" localSheetId="6">#REF!</definedName>
    <definedName name="VDA_25_1_7" localSheetId="5">#REF!</definedName>
    <definedName name="VDA_25_1_7" localSheetId="4">#REF!</definedName>
    <definedName name="VDA_25_1_7">#REF!</definedName>
    <definedName name="VDA_25_1_8" localSheetId="8">#REF!</definedName>
    <definedName name="VDA_25_1_8" localSheetId="6">#REF!</definedName>
    <definedName name="VDA_25_1_8" localSheetId="5">#REF!</definedName>
    <definedName name="VDA_25_1_8" localSheetId="4">#REF!</definedName>
    <definedName name="VDA_25_1_8">#REF!</definedName>
    <definedName name="VDA_25_2_1" localSheetId="8">#REF!</definedName>
    <definedName name="VDA_25_2_1" localSheetId="6">#REF!</definedName>
    <definedName name="VDA_25_2_1" localSheetId="5">#REF!</definedName>
    <definedName name="VDA_25_2_1" localSheetId="4">#REF!</definedName>
    <definedName name="VDA_25_2_1">#REF!</definedName>
    <definedName name="VDA_25_2_2" localSheetId="8">#REF!</definedName>
    <definedName name="VDA_25_2_2" localSheetId="6">#REF!</definedName>
    <definedName name="VDA_25_2_2" localSheetId="5">#REF!</definedName>
    <definedName name="VDA_25_2_2" localSheetId="4">#REF!</definedName>
    <definedName name="VDA_25_2_2">#REF!</definedName>
    <definedName name="VDA_25_2_3" localSheetId="8">#REF!</definedName>
    <definedName name="VDA_25_2_3" localSheetId="6">#REF!</definedName>
    <definedName name="VDA_25_2_3" localSheetId="5">#REF!</definedName>
    <definedName name="VDA_25_2_3" localSheetId="4">#REF!</definedName>
    <definedName name="VDA_25_2_3">#REF!</definedName>
    <definedName name="VDA_25_2_4" localSheetId="8">#REF!</definedName>
    <definedName name="VDA_25_2_4" localSheetId="6">#REF!</definedName>
    <definedName name="VDA_25_2_4" localSheetId="5">#REF!</definedName>
    <definedName name="VDA_25_2_4" localSheetId="4">#REF!</definedName>
    <definedName name="VDA_25_2_4">#REF!</definedName>
    <definedName name="VDA_25_2_5" localSheetId="8">#REF!</definedName>
    <definedName name="VDA_25_2_5" localSheetId="6">#REF!</definedName>
    <definedName name="VDA_25_2_5" localSheetId="5">#REF!</definedName>
    <definedName name="VDA_25_2_5" localSheetId="4">#REF!</definedName>
    <definedName name="VDA_25_2_5">#REF!</definedName>
    <definedName name="VDA_25_2_6" localSheetId="8">#REF!</definedName>
    <definedName name="VDA_25_2_6" localSheetId="6">#REF!</definedName>
    <definedName name="VDA_25_2_6" localSheetId="5">#REF!</definedName>
    <definedName name="VDA_25_2_6" localSheetId="4">#REF!</definedName>
    <definedName name="VDA_25_2_6">#REF!</definedName>
    <definedName name="VDA_25_2_7" localSheetId="8">#REF!</definedName>
    <definedName name="VDA_25_2_7" localSheetId="6">#REF!</definedName>
    <definedName name="VDA_25_2_7" localSheetId="5">#REF!</definedName>
    <definedName name="VDA_25_2_7" localSheetId="4">#REF!</definedName>
    <definedName name="VDA_25_2_7">#REF!</definedName>
    <definedName name="VDA_25_3_1" localSheetId="8">#REF!</definedName>
    <definedName name="VDA_25_3_1" localSheetId="6">#REF!</definedName>
    <definedName name="VDA_25_3_1" localSheetId="5">#REF!</definedName>
    <definedName name="VDA_25_3_1" localSheetId="4">#REF!</definedName>
    <definedName name="VDA_25_3_1">#REF!</definedName>
    <definedName name="VDA_25_3_2" localSheetId="8">#REF!</definedName>
    <definedName name="VDA_25_3_2" localSheetId="6">#REF!</definedName>
    <definedName name="VDA_25_3_2" localSheetId="5">#REF!</definedName>
    <definedName name="VDA_25_3_2" localSheetId="4">#REF!</definedName>
    <definedName name="VDA_25_3_2">#REF!</definedName>
    <definedName name="VDA_25_4_1" localSheetId="8">#REF!</definedName>
    <definedName name="VDA_25_4_1" localSheetId="6">#REF!</definedName>
    <definedName name="VDA_25_4_1" localSheetId="5">#REF!</definedName>
    <definedName name="VDA_25_4_1" localSheetId="4">#REF!</definedName>
    <definedName name="VDA_25_4_1">#REF!</definedName>
    <definedName name="VDA_25_4_2" localSheetId="8">#REF!</definedName>
    <definedName name="VDA_25_4_2" localSheetId="6">#REF!</definedName>
    <definedName name="VDA_25_4_2" localSheetId="5">#REF!</definedName>
    <definedName name="VDA_25_4_2" localSheetId="4">#REF!</definedName>
    <definedName name="VDA_25_4_2">#REF!</definedName>
    <definedName name="VDA_25_4_3" localSheetId="8">#REF!</definedName>
    <definedName name="VDA_25_4_3" localSheetId="6">#REF!</definedName>
    <definedName name="VDA_25_4_3" localSheetId="5">#REF!</definedName>
    <definedName name="VDA_25_4_3" localSheetId="4">#REF!</definedName>
    <definedName name="VDA_25_4_3">#REF!</definedName>
    <definedName name="VDA_25_5_1" localSheetId="8">#REF!</definedName>
    <definedName name="VDA_25_5_1" localSheetId="6">#REF!</definedName>
    <definedName name="VDA_25_5_1" localSheetId="5">#REF!</definedName>
    <definedName name="VDA_25_5_1" localSheetId="4">#REF!</definedName>
    <definedName name="VDA_25_5_1">#REF!</definedName>
    <definedName name="VDA_25_5_2" localSheetId="8">#REF!</definedName>
    <definedName name="VDA_25_5_2" localSheetId="6">#REF!</definedName>
    <definedName name="VDA_25_5_2" localSheetId="5">#REF!</definedName>
    <definedName name="VDA_25_5_2" localSheetId="4">#REF!</definedName>
    <definedName name="VDA_25_5_2">#REF!</definedName>
    <definedName name="VDA_5_1" localSheetId="8">#REF!</definedName>
    <definedName name="VDA_5_1" localSheetId="7">#REF!</definedName>
    <definedName name="VDA_5_1" localSheetId="4">#REF!</definedName>
    <definedName name="VDA_5_1">#REF!</definedName>
    <definedName name="VDA_6_1" localSheetId="8">#REF!</definedName>
    <definedName name="VDA_6_1" localSheetId="7">#REF!</definedName>
    <definedName name="VDA_6_1" localSheetId="4">#REF!</definedName>
    <definedName name="VDA_6_1">#REF!</definedName>
    <definedName name="VDA_6_2" localSheetId="8">#REF!</definedName>
    <definedName name="VDA_6_2" localSheetId="7">#REF!</definedName>
    <definedName name="VDA_6_2" localSheetId="4">#REF!</definedName>
    <definedName name="VDA_6_2">#REF!</definedName>
    <definedName name="VDA_6_3" localSheetId="8">#REF!</definedName>
    <definedName name="VDA_6_3" localSheetId="7">#REF!</definedName>
    <definedName name="VDA_6_3" localSheetId="4">#REF!</definedName>
    <definedName name="VDA_6_3">#REF!</definedName>
    <definedName name="VDA_6_4" localSheetId="8">#REF!</definedName>
    <definedName name="VDA_6_4" localSheetId="7">#REF!</definedName>
    <definedName name="VDA_6_4" localSheetId="4">#REF!</definedName>
    <definedName name="VDA_6_4">#REF!</definedName>
    <definedName name="VDA_7_1" localSheetId="8">#REF!</definedName>
    <definedName name="VDA_7_1" localSheetId="7">#REF!</definedName>
    <definedName name="VDA_7_1" localSheetId="4">#REF!</definedName>
    <definedName name="VDA_7_1">#REF!</definedName>
    <definedName name="VDA_7_2" localSheetId="8">#REF!</definedName>
    <definedName name="VDA_7_2" localSheetId="7">#REF!</definedName>
    <definedName name="VDA_7_2" localSheetId="4">#REF!</definedName>
    <definedName name="VDA_7_2">#REF!</definedName>
    <definedName name="VDA_8_1" localSheetId="8">#REF!</definedName>
    <definedName name="VDA_8_1" localSheetId="7">#REF!</definedName>
    <definedName name="VDA_8_1" localSheetId="4">#REF!</definedName>
    <definedName name="VDA_8_1">#REF!</definedName>
    <definedName name="VDA_8_2" localSheetId="8">#REF!</definedName>
    <definedName name="VDA_8_2" localSheetId="7">#REF!</definedName>
    <definedName name="VDA_8_2" localSheetId="4">#REF!</definedName>
    <definedName name="VDA_8_2">#REF!</definedName>
    <definedName name="VDA_8_3" localSheetId="8">#REF!</definedName>
    <definedName name="VDA_8_3" localSheetId="7">#REF!</definedName>
    <definedName name="VDA_8_3" localSheetId="4">#REF!</definedName>
    <definedName name="VDA_8_3">#REF!</definedName>
    <definedName name="VDA_8_4" localSheetId="8">#REF!</definedName>
    <definedName name="VDA_8_4" localSheetId="7">#REF!</definedName>
    <definedName name="VDA_8_4" localSheetId="4">#REF!</definedName>
    <definedName name="VDA_8_4">#REF!</definedName>
    <definedName name="VDA_9_1" localSheetId="8">#REF!</definedName>
    <definedName name="VDA_9_1" localSheetId="7">#REF!</definedName>
    <definedName name="VDA_9_1" localSheetId="4">#REF!</definedName>
    <definedName name="VDA_9_1">#REF!</definedName>
    <definedName name="VDA_9_2" localSheetId="8">#REF!</definedName>
    <definedName name="VDA_9_2" localSheetId="7">#REF!</definedName>
    <definedName name="VDA_9_2" localSheetId="4">#REF!</definedName>
    <definedName name="VDA_9_2">#REF!</definedName>
    <definedName name="VDA_9_3" localSheetId="8">#REF!</definedName>
    <definedName name="VDA_9_3" localSheetId="7">#REF!</definedName>
    <definedName name="VDA_9_3" localSheetId="4">#REF!</definedName>
    <definedName name="VDA_9_3">#REF!</definedName>
    <definedName name="VDA_9_4" localSheetId="8">#REF!</definedName>
    <definedName name="VDA_9_4" localSheetId="7">#REF!</definedName>
    <definedName name="VDA_9_4" localSheetId="4">#REF!</definedName>
    <definedName name="VDA_9_4">#REF!</definedName>
    <definedName name="VDA_9_5" localSheetId="8">#REF!</definedName>
    <definedName name="VDA_9_5" localSheetId="7">#REF!</definedName>
    <definedName name="VDA_9_5" localSheetId="4">#REF!</definedName>
    <definedName name="VDA_9_5">#REF!</definedName>
    <definedName name="VDA_9_6" localSheetId="8">#REF!</definedName>
    <definedName name="VDA_9_6" localSheetId="7">#REF!</definedName>
    <definedName name="VDA_9_6" localSheetId="4">#REF!</definedName>
    <definedName name="VDA_9_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3" l="1"/>
  <c r="C8" i="13"/>
  <c r="C9" i="13"/>
  <c r="C10" i="13"/>
  <c r="C11" i="13"/>
  <c r="C12" i="13"/>
  <c r="C13" i="13"/>
  <c r="C14" i="13"/>
  <c r="G38" i="13"/>
  <c r="G39" i="13"/>
  <c r="G40" i="13"/>
  <c r="C38" i="13"/>
  <c r="C39" i="13"/>
  <c r="C40" i="13"/>
  <c r="A98" i="12" a="1"/>
  <c r="A98" i="12" s="1"/>
  <c r="G16" i="6"/>
  <c r="G17" i="6"/>
  <c r="G18" i="6"/>
  <c r="G19" i="6"/>
  <c r="G20" i="6"/>
  <c r="G21" i="6"/>
  <c r="G22" i="6"/>
  <c r="G23" i="6"/>
  <c r="G24" i="6"/>
  <c r="G25" i="6"/>
  <c r="G26" i="6"/>
  <c r="G27" i="6"/>
  <c r="G28" i="6"/>
  <c r="G29" i="6"/>
  <c r="G30" i="6"/>
  <c r="G31" i="6"/>
  <c r="G32" i="6"/>
  <c r="G33" i="6"/>
  <c r="G34" i="6"/>
  <c r="G11" i="6" s="1" a="1"/>
  <c r="G11" i="6" s="1"/>
  <c r="G35" i="6"/>
  <c r="G36" i="6"/>
  <c r="G37" i="6"/>
  <c r="G38" i="6"/>
  <c r="C16" i="6"/>
  <c r="C17" i="6"/>
  <c r="C18" i="6"/>
  <c r="C19" i="6"/>
  <c r="C20" i="6"/>
  <c r="C21" i="6"/>
  <c r="C22" i="6"/>
  <c r="C23" i="6"/>
  <c r="C24" i="6"/>
  <c r="C25" i="6"/>
  <c r="C26" i="6"/>
  <c r="C27" i="6"/>
  <c r="C28" i="6"/>
  <c r="C29" i="6"/>
  <c r="C30" i="6"/>
  <c r="C31" i="6"/>
  <c r="C32" i="6"/>
  <c r="C33" i="6"/>
  <c r="C34" i="6"/>
  <c r="C35" i="6"/>
  <c r="C36" i="6"/>
  <c r="C37" i="6"/>
  <c r="C38" i="6"/>
  <c r="G15" i="6"/>
  <c r="C15" i="6"/>
  <c r="C7" i="6"/>
  <c r="C8" i="6"/>
  <c r="C9" i="6"/>
  <c r="C10" i="6"/>
  <c r="C11" i="6"/>
  <c r="C12" i="6"/>
  <c r="C6" i="6"/>
  <c r="G18" i="13"/>
  <c r="G19" i="13"/>
  <c r="G20" i="13"/>
  <c r="G21" i="13"/>
  <c r="G22" i="13"/>
  <c r="G23" i="13"/>
  <c r="G24" i="13"/>
  <c r="G25" i="13"/>
  <c r="G9" i="13" s="1" a="1"/>
  <c r="G9" i="13" s="1"/>
  <c r="G26" i="13"/>
  <c r="G27" i="13"/>
  <c r="G28" i="13"/>
  <c r="G29" i="13"/>
  <c r="G30" i="13"/>
  <c r="G31" i="13"/>
  <c r="G32" i="13"/>
  <c r="G33" i="13"/>
  <c r="G34" i="13"/>
  <c r="G35" i="13"/>
  <c r="G36" i="13"/>
  <c r="G37" i="13"/>
  <c r="G17" i="13"/>
  <c r="A113" i="12" a="1"/>
  <c r="A113" i="12" s="1"/>
  <c r="A5" i="12" a="1"/>
  <c r="A5" i="12" s="1"/>
  <c r="C6" i="13"/>
  <c r="A97" i="12" a="1"/>
  <c r="A97" i="12" s="1"/>
  <c r="A6" i="12" a="1"/>
  <c r="A6" i="12" s="1"/>
  <c r="C37" i="13"/>
  <c r="C36" i="13"/>
  <c r="C35" i="13"/>
  <c r="C34" i="13"/>
  <c r="C33" i="13"/>
  <c r="C32" i="13"/>
  <c r="C31" i="13"/>
  <c r="C30" i="13"/>
  <c r="C29" i="13"/>
  <c r="C28" i="13"/>
  <c r="C27" i="13"/>
  <c r="C26" i="13"/>
  <c r="C25" i="13"/>
  <c r="C24" i="13"/>
  <c r="C23" i="13"/>
  <c r="C22" i="13"/>
  <c r="C21" i="13"/>
  <c r="C20" i="13"/>
  <c r="C19" i="13"/>
  <c r="C18" i="13"/>
  <c r="C17" i="13"/>
  <c r="C47" i="13"/>
  <c r="C52" i="13"/>
  <c r="A7" i="12" a="1"/>
  <c r="A7" i="12" s="1"/>
  <c r="A8" i="12" a="1"/>
  <c r="A8" i="12" s="1"/>
  <c r="A9" i="12" a="1"/>
  <c r="A9" i="12" s="1"/>
  <c r="A11" i="12" a="1"/>
  <c r="A11" i="12" s="1"/>
  <c r="A12" i="12" a="1"/>
  <c r="A12" i="12" s="1"/>
  <c r="A13" i="12" a="1"/>
  <c r="A13" i="12" s="1"/>
  <c r="A14" i="12" a="1"/>
  <c r="A14" i="12" s="1"/>
  <c r="A15" i="12" a="1"/>
  <c r="A15" i="12" s="1"/>
  <c r="A16" i="12" a="1"/>
  <c r="A16" i="12" s="1"/>
  <c r="A17" i="12" a="1"/>
  <c r="A17" i="12" s="1"/>
  <c r="A18" i="12" a="1"/>
  <c r="A18" i="12" s="1"/>
  <c r="A19" i="12" a="1"/>
  <c r="A19" i="12" s="1"/>
  <c r="A20" i="12" a="1"/>
  <c r="A20" i="12" s="1"/>
  <c r="A21" i="12" a="1"/>
  <c r="A21" i="12" s="1"/>
  <c r="A23" i="12" a="1"/>
  <c r="A23" i="12" s="1"/>
  <c r="A24" i="12" a="1"/>
  <c r="A24" i="12" s="1"/>
  <c r="A25" i="12" a="1"/>
  <c r="A25" i="12" s="1"/>
  <c r="A26" i="12" a="1"/>
  <c r="A26" i="12" s="1"/>
  <c r="A27" i="12" a="1"/>
  <c r="A27" i="12" s="1"/>
  <c r="A28" i="12" a="1"/>
  <c r="A28" i="12" s="1"/>
  <c r="A29" i="12" a="1"/>
  <c r="A29" i="12" s="1"/>
  <c r="A31" i="12" a="1"/>
  <c r="A31" i="12" s="1"/>
  <c r="A32" i="12" a="1"/>
  <c r="A32" i="12" s="1"/>
  <c r="A33" i="12" a="1"/>
  <c r="A33" i="12" s="1"/>
  <c r="A34" i="12" a="1"/>
  <c r="A34" i="12" s="1"/>
  <c r="A35" i="12" a="1"/>
  <c r="A35" i="12" s="1"/>
  <c r="A37" i="12" a="1"/>
  <c r="A37" i="12" s="1"/>
  <c r="A38" i="12" a="1"/>
  <c r="A38" i="12" s="1"/>
  <c r="A39" i="12" a="1"/>
  <c r="A39" i="12" s="1"/>
  <c r="A40" i="12" a="1"/>
  <c r="A40" i="12" s="1"/>
  <c r="A41" i="12" a="1"/>
  <c r="A41" i="12" s="1"/>
  <c r="A42" i="12" a="1"/>
  <c r="A42" i="12" s="1"/>
  <c r="A43" i="12" a="1"/>
  <c r="A43" i="12" s="1"/>
  <c r="A44" i="12" a="1"/>
  <c r="A44" i="12" s="1"/>
  <c r="A45" i="12" a="1"/>
  <c r="A45" i="12" s="1"/>
  <c r="A46" i="12" a="1"/>
  <c r="A46" i="12" s="1"/>
  <c r="A47" i="12" a="1"/>
  <c r="A47" i="12" s="1"/>
  <c r="A49" i="12" a="1"/>
  <c r="A49" i="12" s="1"/>
  <c r="A50" i="12" a="1"/>
  <c r="A50" i="12" s="1"/>
  <c r="A51" i="12" a="1"/>
  <c r="A51" i="12" s="1"/>
  <c r="A52" i="12" a="1"/>
  <c r="A52" i="12" s="1"/>
  <c r="A53" i="12" a="1"/>
  <c r="A53" i="12" s="1"/>
  <c r="A54" i="12" a="1"/>
  <c r="A54" i="12" s="1"/>
  <c r="A55" i="12" a="1"/>
  <c r="A55" i="12" s="1"/>
  <c r="A56" i="12" a="1"/>
  <c r="A56" i="12" s="1"/>
  <c r="A57" i="12" a="1"/>
  <c r="A57" i="12" s="1"/>
  <c r="A58" i="12" a="1"/>
  <c r="A58" i="12" s="1"/>
  <c r="A59" i="12" a="1"/>
  <c r="A59" i="12" s="1"/>
  <c r="A60" i="12" a="1"/>
  <c r="A60" i="12" s="1"/>
  <c r="A61" i="12" a="1"/>
  <c r="A61" i="12" s="1"/>
  <c r="A63" i="12" a="1"/>
  <c r="A63" i="12" s="1"/>
  <c r="A64" i="12" a="1"/>
  <c r="A64" i="12" s="1"/>
  <c r="A65" i="12" a="1"/>
  <c r="A65" i="12" s="1"/>
  <c r="A66" i="12" a="1"/>
  <c r="A66" i="12" s="1"/>
  <c r="A67" i="12" a="1"/>
  <c r="A67" i="12" s="1"/>
  <c r="A68" i="12" a="1"/>
  <c r="A68" i="12" s="1"/>
  <c r="A70" i="12" a="1"/>
  <c r="A70" i="12" s="1"/>
  <c r="A71" i="12" a="1"/>
  <c r="A71" i="12" s="1"/>
  <c r="A73" i="12" a="1"/>
  <c r="A73" i="12" s="1"/>
  <c r="A74" i="12" a="1"/>
  <c r="A74" i="12" s="1"/>
  <c r="A75" i="12" a="1"/>
  <c r="A75" i="12" s="1"/>
  <c r="A77" i="12" a="1"/>
  <c r="A77" i="12" s="1"/>
  <c r="A78" i="12" a="1"/>
  <c r="A78" i="12" s="1"/>
  <c r="A80" i="12" a="1"/>
  <c r="A80" i="12" s="1"/>
  <c r="A81" i="12" a="1"/>
  <c r="A81" i="12" s="1"/>
  <c r="A100" i="12" a="1"/>
  <c r="A100" i="12" s="1"/>
  <c r="A101" i="12" a="1"/>
  <c r="A101" i="12" s="1"/>
  <c r="A102" i="12" a="1"/>
  <c r="A102" i="12" s="1"/>
  <c r="A103" i="12" a="1"/>
  <c r="A103" i="12" s="1"/>
  <c r="A105" i="12" a="1"/>
  <c r="A105" i="12" s="1"/>
  <c r="A107" i="12" a="1"/>
  <c r="A107" i="12" s="1"/>
  <c r="A108" i="12" a="1"/>
  <c r="A108" i="12" s="1"/>
  <c r="A109" i="12" a="1"/>
  <c r="A109" i="12" s="1"/>
  <c r="A111" i="12" a="1"/>
  <c r="A111" i="12" s="1"/>
  <c r="A112" i="12" a="1"/>
  <c r="A112" i="12" s="1"/>
  <c r="A83" i="12" a="1"/>
  <c r="A83" i="12" s="1"/>
  <c r="A85" i="12" a="1"/>
  <c r="A85" i="12" s="1"/>
  <c r="A87" i="12" a="1"/>
  <c r="A87" i="12" s="1"/>
  <c r="A89" i="12" a="1"/>
  <c r="A89" i="12" s="1"/>
  <c r="A90" i="12" a="1"/>
  <c r="A90" i="12" s="1"/>
  <c r="A91" i="12" a="1"/>
  <c r="A91" i="12" s="1"/>
  <c r="A92" i="12" a="1"/>
  <c r="A92" i="12" s="1"/>
  <c r="A94" i="12" a="1"/>
  <c r="A94" i="12" s="1"/>
  <c r="A95" i="12" a="1"/>
  <c r="A95" i="12" s="1"/>
  <c r="A96" i="12" a="1"/>
  <c r="A96" i="12" s="1"/>
  <c r="A10" i="12" a="1"/>
  <c r="A10" i="12" s="1"/>
  <c r="A30" i="12" a="1"/>
  <c r="A30" i="12" s="1"/>
  <c r="A22" i="12" a="1"/>
  <c r="A22" i="12" s="1"/>
  <c r="A114" i="12" a="1"/>
  <c r="A114" i="12" s="1"/>
  <c r="A99" i="12" a="1"/>
  <c r="A99" i="12" s="1"/>
  <c r="A104" i="12" a="1"/>
  <c r="A104" i="12" s="1"/>
  <c r="A106" i="12" a="1"/>
  <c r="A106" i="12" s="1"/>
  <c r="A110" i="12" a="1"/>
  <c r="A110" i="12" s="1"/>
  <c r="A115" i="12" a="1"/>
  <c r="A115" i="12" s="1"/>
  <c r="A36" i="12" a="1"/>
  <c r="A36" i="12" s="1"/>
  <c r="A48" i="12" a="1"/>
  <c r="A48" i="12" s="1"/>
  <c r="A116" i="12" a="1"/>
  <c r="A116" i="12" s="1"/>
  <c r="A62" i="12" a="1"/>
  <c r="A62" i="12" s="1"/>
  <c r="A69" i="12" a="1"/>
  <c r="A69" i="12" s="1"/>
  <c r="A72" i="12" a="1"/>
  <c r="A72" i="12" s="1"/>
  <c r="A117" i="12" a="1"/>
  <c r="A117" i="12" s="1"/>
  <c r="A76" i="12" a="1"/>
  <c r="A76" i="12" s="1"/>
  <c r="A79" i="12" a="1"/>
  <c r="A79" i="12" s="1"/>
  <c r="A88" i="12" a="1"/>
  <c r="A88" i="12" s="1"/>
  <c r="A82" i="12" a="1"/>
  <c r="A82" i="12" s="1"/>
  <c r="A84" i="12" a="1"/>
  <c r="A84" i="12" s="1"/>
  <c r="A86" i="12" a="1"/>
  <c r="A86" i="12" s="1"/>
  <c r="A118" i="12" a="1"/>
  <c r="A118" i="12" s="1"/>
  <c r="A93" i="12" a="1"/>
  <c r="A93" i="12" s="1"/>
  <c r="A119" i="12" a="1"/>
  <c r="A119" i="12" s="1"/>
  <c r="A4" i="12" a="1"/>
  <c r="A4" i="12" s="1"/>
  <c r="G14" i="13" l="1" a="1"/>
  <c r="G14" i="13" s="1"/>
  <c r="D2" i="6" a="1"/>
  <c r="D2" i="6" s="1"/>
  <c r="D2" i="13" a="1"/>
  <c r="D2" i="13" s="1"/>
  <c r="G9" i="6" a="1"/>
  <c r="G9" i="6" s="1"/>
  <c r="G7" i="6" a="1"/>
  <c r="G7" i="6" s="1"/>
  <c r="G8" i="6" a="1"/>
  <c r="G8" i="6" s="1"/>
  <c r="G12" i="6" a="1"/>
  <c r="G12" i="6" s="1"/>
  <c r="G10" i="6" a="1"/>
  <c r="G10" i="6" s="1"/>
  <c r="G6" i="6" a="1"/>
  <c r="G6" i="6" s="1"/>
  <c r="G11" i="13" a="1"/>
  <c r="G11" i="13" s="1"/>
  <c r="G7" i="13" a="1"/>
  <c r="G7" i="13" s="1"/>
  <c r="G6" i="13" a="1"/>
  <c r="G6" i="13" s="1"/>
  <c r="G10" i="13" a="1"/>
  <c r="G10" i="13" s="1"/>
  <c r="G12" i="13" a="1"/>
  <c r="G12" i="13" s="1"/>
  <c r="G8" i="13" a="1"/>
  <c r="G8" i="13" s="1"/>
  <c r="G13" i="13" a="1"/>
  <c r="G13" i="13" s="1"/>
  <c r="C45" i="13"/>
  <c r="C48" i="13"/>
  <c r="C44" i="13"/>
  <c r="C50" i="13"/>
  <c r="C49" i="13"/>
  <c r="C51" i="13"/>
  <c r="C4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tc={A1A1C2F5-5C98-4632-AAE1-0CD9691D284E}</author>
  </authors>
  <commentList>
    <comment ref="B1" authorId="0" shapeId="0" xr:uid="{A1A1C2F5-5C98-4632-AAE1-0CD9691D284E}">
      <text>
        <t>[Threaded comment]
Your version of Excel allows you to read this threaded comment; however, any edits to it will get removed if the file is opened in a newer version of Excel. Learn more: https://go.microsoft.com/fwlink/?linkid=870924
Comment:
    Check ISA 6.0 license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<sst xmlns="http://schemas.openxmlformats.org/spreadsheetml/2006/main" count="1111" uniqueCount="928">
  <si>
    <t>Vehicle CyberSecurity Audit (VCSA)</t>
  </si>
  <si>
    <t>The VCSA serves as the basis for 
- a self assessment to determine the state of vehicle cybersecurity within the organization (e.g. company)
- audits performed by internal departments (e.g. Internal Audit, Quality Management, Information Security, Cybersecurity)
- an audit in accordance with ENX 3rd party audit management framework</t>
  </si>
  <si>
    <t>The VCS Audit consists of several Spreadsheets, whose content and function are explained in the Spreadsheet tab "Definitions". The requirements catalogue can be found under the tab "Vehicle CyberSecurity"</t>
  </si>
  <si>
    <r>
      <rPr>
        <b/>
        <sz val="10"/>
        <rFont val="Arial"/>
        <family val="2"/>
      </rPr>
      <t>The document user is recommended to start with the spreadsheet tab "Vehicle CyberSecurity" in order to obtain an overview of the current status of development of  Vehicle Cybersecurity.</t>
    </r>
    <r>
      <rPr>
        <sz val="10"/>
        <rFont val="Arial"/>
        <family val="2"/>
      </rPr>
      <t xml:space="preserve">
Best wishes from ENX Working Group VCS!</t>
    </r>
  </si>
  <si>
    <t xml:space="preserve">Publisher: ENX Association; Bockenheimer Landstr. 97-99; 60325 Frankfurt am Main, Germany </t>
  </si>
  <si>
    <t>www.enx.com</t>
  </si>
  <si>
    <t>© 2023 ENX Association</t>
  </si>
  <si>
    <t>Contact: vcs@enx.com +49 69 9866927-71</t>
  </si>
  <si>
    <t>Vehicle CyberSecurity Audit</t>
  </si>
  <si>
    <t>Company / Organisation:*</t>
  </si>
  <si>
    <t>Address:*</t>
  </si>
  <si>
    <t>Scope / Scope-ID *</t>
  </si>
  <si>
    <t>D&amp;B D-U-N-S®  Nr.</t>
  </si>
  <si>
    <t>Date of audit:*</t>
  </si>
  <si>
    <t>Contact person:*</t>
  </si>
  <si>
    <t>Contact-Nr.:</t>
  </si>
  <si>
    <t>E-Mail-Address:*</t>
  </si>
  <si>
    <t>Creator:*</t>
  </si>
  <si>
    <t>Signature:</t>
  </si>
  <si>
    <t xml:space="preserve">Version: </t>
  </si>
  <si>
    <t>1.0</t>
  </si>
  <si>
    <r>
      <t xml:space="preserve">Vehicle CyberSecurity Audit 
</t>
    </r>
    <r>
      <rPr>
        <sz val="18"/>
        <color theme="1"/>
        <rFont val="Arial"/>
        <family val="2"/>
      </rPr>
      <t>Definitions</t>
    </r>
  </si>
  <si>
    <t>List of table sheets</t>
  </si>
  <si>
    <t>Table sheets</t>
  </si>
  <si>
    <t xml:space="preserve"> </t>
  </si>
  <si>
    <t>Description</t>
  </si>
  <si>
    <t>Intended use of the table sheets</t>
  </si>
  <si>
    <t>Welcome</t>
  </si>
  <si>
    <t>Welcome page</t>
  </si>
  <si>
    <t>Information</t>
  </si>
  <si>
    <t>Coverpage</t>
  </si>
  <si>
    <t>The cover sheet contains fields for information on the applying organization, the audit area, the auditor and the contact person of the audited organization.</t>
  </si>
  <si>
    <t>for own use</t>
  </si>
  <si>
    <t>Definitions</t>
  </si>
  <si>
    <t xml:space="preserve">The definitions describe the key terms for the requirements to be met. Requirements can fall into the categories MUST, SHOULD. 
In addition, key terms and abbreviations are listed and explained in these spreadsheets
</t>
  </si>
  <si>
    <t>References</t>
  </si>
  <si>
    <t>The requirements in the control catalogue are referenced to various ISO standards and also some VDA documentation. To ensure traceability, ever requirement in the control catalogue is referenced. The list of references is provided in this Sheet</t>
  </si>
  <si>
    <t>Vehicle CyberSecurity</t>
  </si>
  <si>
    <t xml:space="preserve">The spreadsheet "Vehicle CyberSecurity" contains all basic controls based on the UN R 155 regulation, ISO/SAE 21434 standard and the audit guideline ISO PAS 5112 (which is itself based on ISO 19011). The controls themselves are formulated as questions. The objective of the respective control and the requirements for achieving the objective are stored in the correspondingly named columns.
Each control must always be evaluated on the basis of the degree to which the objective has been achieved. The findings of each control is recorded in the field (column E) and automatically transferred to the "Results VCS" and "Results 5112" spreadsheet.
Further columns provide assistance with examples for a possible implementation.
Requirements always refer to the company with its organization, policies and processes. Requirements never refer to products that your company puts into circulation. The requirements are written such that the auditee as well as the auditor can evaluate whether the statement is implemented (true) or not implemented (false). </t>
  </si>
  <si>
    <t>Requirements for implementation</t>
  </si>
  <si>
    <t>Results VCS</t>
  </si>
  <si>
    <r>
      <t>The audit conclusions of the control catalog "Vehicle CyberSecurity" is summarised and presented in a printable format. 
The findings are provided at the level of every control question. The findings can either be "</t>
    </r>
    <r>
      <rPr>
        <u/>
        <sz val="10"/>
        <rFont val="Calibri"/>
        <family val="2"/>
        <scheme val="minor"/>
      </rPr>
      <t>conform</t>
    </r>
    <r>
      <rPr>
        <sz val="10"/>
        <rFont val="Calibri"/>
        <family val="2"/>
        <scheme val="minor"/>
      </rPr>
      <t>", "</t>
    </r>
    <r>
      <rPr>
        <u/>
        <sz val="10"/>
        <rFont val="Calibri"/>
        <family val="2"/>
        <scheme val="minor"/>
      </rPr>
      <t>minor-non-conform</t>
    </r>
    <r>
      <rPr>
        <sz val="10"/>
        <rFont val="Calibri"/>
        <family val="2"/>
        <scheme val="minor"/>
      </rPr>
      <t>" or "</t>
    </r>
    <r>
      <rPr>
        <u/>
        <sz val="10"/>
        <rFont val="Calibri"/>
        <family val="2"/>
        <scheme val="minor"/>
      </rPr>
      <t>major-non-conform</t>
    </r>
    <r>
      <rPr>
        <sz val="10"/>
        <rFont val="Calibri"/>
        <family val="2"/>
        <scheme val="minor"/>
      </rPr>
      <t>" or "</t>
    </r>
    <r>
      <rPr>
        <u/>
        <sz val="10"/>
        <rFont val="Calibri"/>
        <family val="2"/>
        <scheme val="minor"/>
      </rPr>
      <t>NA</t>
    </r>
    <r>
      <rPr>
        <sz val="10"/>
        <rFont val="Calibri"/>
        <family val="2"/>
        <scheme val="minor"/>
      </rPr>
      <t xml:space="preserve">"
</t>
    </r>
    <r>
      <rPr>
        <u/>
        <sz val="10"/>
        <rFont val="Calibri"/>
        <family val="2"/>
        <scheme val="minor"/>
      </rPr>
      <t>Major-non-conform</t>
    </r>
    <r>
      <rPr>
        <sz val="10"/>
        <rFont val="Calibri"/>
        <family val="2"/>
        <scheme val="minor"/>
      </rPr>
      <t xml:space="preserve">: Non-conformance/major deviations are observed to one or more requirements of a control question creating a significant risk to the cybersecurity of Protection Objects and Protection Goals for the selected Audit Objectives
</t>
    </r>
    <r>
      <rPr>
        <u/>
        <sz val="10"/>
        <rFont val="Calibri"/>
        <family val="2"/>
        <scheme val="minor"/>
      </rPr>
      <t>Minor-non-conform</t>
    </r>
    <r>
      <rPr>
        <sz val="10"/>
        <rFont val="Calibri"/>
        <family val="2"/>
        <scheme val="minor"/>
      </rPr>
      <t xml:space="preserve">: Isolated or sporadic mistakes, non-compliance (non-systematic) or deficits during the implementation of one or more requirements of a control question that do not create a significant or immediate risk to the cybersecurity of Protection Objects and Protection Goals for the selected Audit Objectives
</t>
    </r>
    <r>
      <rPr>
        <u/>
        <sz val="10"/>
        <rFont val="Calibri"/>
        <family val="2"/>
        <scheme val="minor"/>
      </rPr>
      <t>Conform</t>
    </r>
    <r>
      <rPr>
        <sz val="10"/>
        <rFont val="Calibri"/>
        <family val="2"/>
        <scheme val="minor"/>
      </rPr>
      <t xml:space="preserve">: objective evidence regarding compliance to the requirements of the control question
</t>
    </r>
    <r>
      <rPr>
        <u/>
        <sz val="10"/>
        <rFont val="Calibri"/>
        <family val="2"/>
        <scheme val="minor"/>
      </rPr>
      <t>NA</t>
    </r>
    <r>
      <rPr>
        <sz val="10"/>
        <rFont val="Calibri"/>
        <family val="2"/>
        <scheme val="minor"/>
      </rPr>
      <t>: if the control question does not belong to the selected Audit Objectives, then the control question is considered "not applicable" and hence there is no evaluation and consequently no findings. A non-applicable control question has no bearing on the overall audit result
A summary of the findings are provided for the applicable individual chapters.
The overall audit conclusion or result is a "</t>
    </r>
    <r>
      <rPr>
        <u/>
        <sz val="10"/>
        <rFont val="Calibri"/>
        <family val="2"/>
        <scheme val="minor"/>
      </rPr>
      <t>pass</t>
    </r>
    <r>
      <rPr>
        <sz val="10"/>
        <rFont val="Calibri"/>
        <family val="2"/>
        <scheme val="minor"/>
      </rPr>
      <t>", "</t>
    </r>
    <r>
      <rPr>
        <u/>
        <sz val="10"/>
        <rFont val="Calibri"/>
        <family val="2"/>
        <scheme val="minor"/>
      </rPr>
      <t>conditional-pass</t>
    </r>
    <r>
      <rPr>
        <sz val="10"/>
        <rFont val="Calibri"/>
        <family val="2"/>
        <scheme val="minor"/>
      </rPr>
      <t>" or "</t>
    </r>
    <r>
      <rPr>
        <u/>
        <sz val="10"/>
        <rFont val="Calibri"/>
        <family val="2"/>
        <scheme val="minor"/>
      </rPr>
      <t>fail</t>
    </r>
    <r>
      <rPr>
        <sz val="10"/>
        <rFont val="Calibri"/>
        <family val="2"/>
        <scheme val="minor"/>
      </rPr>
      <t>". 
A "</t>
    </r>
    <r>
      <rPr>
        <u/>
        <sz val="10"/>
        <rFont val="Calibri"/>
        <family val="2"/>
        <scheme val="minor"/>
      </rPr>
      <t>pass</t>
    </r>
    <r>
      <rPr>
        <sz val="10"/>
        <rFont val="Calibri"/>
        <family val="2"/>
        <scheme val="minor"/>
      </rPr>
      <t>" result is derived when there are no major non-conformities and no minor non-conformities for every applicable control question for the selected audit objectives
A "</t>
    </r>
    <r>
      <rPr>
        <u/>
        <sz val="10"/>
        <rFont val="Calibri"/>
        <family val="2"/>
        <scheme val="minor"/>
      </rPr>
      <t>conditional-pass</t>
    </r>
    <r>
      <rPr>
        <sz val="10"/>
        <rFont val="Calibri"/>
        <family val="2"/>
        <scheme val="minor"/>
      </rPr>
      <t>"  indicates one or more minor-non-conformities, but no major-non-conformities. 
A "</t>
    </r>
    <r>
      <rPr>
        <u/>
        <sz val="10"/>
        <rFont val="Calibri"/>
        <family val="2"/>
        <scheme val="minor"/>
      </rPr>
      <t>fail</t>
    </r>
    <r>
      <rPr>
        <sz val="10"/>
        <rFont val="Calibri"/>
        <family val="2"/>
        <scheme val="minor"/>
      </rPr>
      <t xml:space="preserve">" indicates one or more major non-conformities.
(The audit team can also declare a "conditional-pass" audit as failed, due to the presence of several minor non-conformities or due to their interdependencies or both, that questions the overall effectiveness of the CSMS i.e. a systematic non-compliance)
</t>
    </r>
  </si>
  <si>
    <t>Presentation of results</t>
  </si>
  <si>
    <t>Results (5112)</t>
  </si>
  <si>
    <t>The results of the "Results 5112" are identical to the "Results VCS" with the exception of the Chapter names and the ordering of questions that follows the format of the ISO/PAS 5112 Annex A (informative) Audit Questionnaire. A new chapter "7. Other VCS questions" contains those questions and requirements, which are implicitly referred to by the ISO/PAS 5112 and the ISO 19011 and the Annex SL of the ISO/IEC directives, but are not explicitly mentioned in the ISO/PAS 5112 questionnaire.</t>
  </si>
  <si>
    <t>License</t>
  </si>
  <si>
    <t>Licensing conditions under which the VCS is published</t>
  </si>
  <si>
    <t>History of changes</t>
  </si>
  <si>
    <t>Listing of changes over the VCS Audit scheme lifecycle</t>
  </si>
  <si>
    <t>Key terms</t>
  </si>
  <si>
    <t>Requirements (must)</t>
  </si>
  <si>
    <t>The requirements indicated in this column are strict requirements without any exemptions. They are defined abstractly enough to encompass all VCS supplier types</t>
  </si>
  <si>
    <t>Requirements (should)</t>
  </si>
  <si>
    <t>The requirements indicated in this column are principally to be implemented by the organization. These requirements go into granular detail. However, for certain supplier types, there may be a valid justification for non-compliance with these requirements. In case of any deviation, its effects must be understood by the supplier organization and it must be plausibly justified</t>
  </si>
  <si>
    <t xml:space="preserve">Glossary </t>
  </si>
  <si>
    <t>Terminology</t>
  </si>
  <si>
    <t>Architectural design</t>
  </si>
  <si>
    <t>Representation that allows for identification of items, their boundaries, interfaces and interactions</t>
  </si>
  <si>
    <t>Assets</t>
  </si>
  <si>
    <t>An object, having one or more cybersecurity properties, that is valuable or contributes to value</t>
  </si>
  <si>
    <t>Attack feasibility</t>
  </si>
  <si>
    <t>Attribute of an attack path describing the ease of successfully carrying out a set of actions corresponding to a threat scenario</t>
  </si>
  <si>
    <t>Attack paths</t>
  </si>
  <si>
    <t>Set of deliberate actions to realize a threat scenario</t>
  </si>
  <si>
    <t>Audit</t>
  </si>
  <si>
    <t>Examination of a process to determine the extent to which the process objectives are achieved</t>
  </si>
  <si>
    <t>Awareness management</t>
  </si>
  <si>
    <t>The process of educating a workforce on the various existing cyber threats, how to recognise them and the steps to realize cybersecurity at all levels ranging from the organization to the item level.</t>
  </si>
  <si>
    <t>Backend systems</t>
  </si>
  <si>
    <t>A structure or setup that runs, processes and supports enterprise/third party applications and data for clients (vehicles/vehicle user)</t>
  </si>
  <si>
    <t>Competence</t>
  </si>
  <si>
    <t xml:space="preserve">Ability to apply knowledge and skills to achieve intended results related to vehicle cybersecurity </t>
  </si>
  <si>
    <t>Component</t>
  </si>
  <si>
    <t>A part that is logically and technically separable</t>
  </si>
  <si>
    <t>Customer</t>
  </si>
  <si>
    <t>Person or organization that receives a product or service</t>
  </si>
  <si>
    <t>Cybersecurity</t>
  </si>
  <si>
    <t>Vehicle assets are sufficiently protected against threat scenarios to items of road vehicles, their functions and their E/E components</t>
  </si>
  <si>
    <t>Cybersecurity policy</t>
  </si>
  <si>
    <t>Intentions and directions for cybersecurity of an organization, as formally expressed by its top management</t>
  </si>
  <si>
    <t>Cybersecurity assessment</t>
  </si>
  <si>
    <t>Judgement of cybersecurity including acceptance, conditional acceptance or rejection of the achieved degree of cybersecurity of the item or component</t>
  </si>
  <si>
    <t>Cybersecurity case</t>
  </si>
  <si>
    <t>A documented argument, supported by work products, for the achieved degree of cybersecurity</t>
  </si>
  <si>
    <t>Cybersecurity claim</t>
  </si>
  <si>
    <t>Statement on a cybersecurity risk that is accepted</t>
  </si>
  <si>
    <t>Cybersecurity event</t>
  </si>
  <si>
    <t>Cybersecurity information that is relevant to an item or component</t>
  </si>
  <si>
    <t>Cybersecurity goal</t>
  </si>
  <si>
    <t>Cybersecurity requirement at Concept Level associated with threat scenario(s)</t>
  </si>
  <si>
    <t>Cybersecurity information</t>
  </si>
  <si>
    <t>Information with regard to cybersecurity for which relevance is not yet determined</t>
  </si>
  <si>
    <t>Cybersecurity Interface agreement</t>
  </si>
  <si>
    <t>Agreement between customer and supplier concerning distributed cybersecurity activities</t>
  </si>
  <si>
    <t>Cybersecurity monitoring</t>
  </si>
  <si>
    <t>Collecting cybersecurity information and analysing the information for triage based on defined triggers</t>
  </si>
  <si>
    <t>Cybersecurity plan</t>
  </si>
  <si>
    <t>Referenced in the project plan for concept and development phases and specifies the activities required for to realize cybersecurity of an item as per relevant requirements</t>
  </si>
  <si>
    <t>Cybersecurity property</t>
  </si>
  <si>
    <t>Attribute that is worth protecting (Confidentiality, Integrity, Availability, Authentication, Non repudiation )</t>
  </si>
  <si>
    <t>Cybersecurity risk</t>
  </si>
  <si>
    <t>Effect of uncertainty on road vehicle cybersecurity expressed in terms of attack feasibility and impact</t>
  </si>
  <si>
    <t>Cybersecurity specification</t>
  </si>
  <si>
    <t>Cybersecurity requirement and corresponding architectural design</t>
  </si>
  <si>
    <t>CSMS</t>
  </si>
  <si>
    <t>A systematic risk based approach to define an organization's cybersecurity framework mechanisms to manage and protect against cybersecurity risks related to products/services for road vehicles</t>
  </si>
  <si>
    <t>Damage scenario</t>
  </si>
  <si>
    <t>Adverse consequence for road user due to the compromise of a cybersecurity property or properties of an asset or group of assets</t>
  </si>
  <si>
    <t>Established (process)</t>
  </si>
  <si>
    <t>see section "Process capability definitions"</t>
  </si>
  <si>
    <t>Forensics</t>
  </si>
  <si>
    <t>Acquisition and analysis of digital evidence from vehicle electric and electronics systems to determine the sequence of events which led to a particular incident</t>
  </si>
  <si>
    <t>Impact</t>
  </si>
  <si>
    <t>Estimate of magnitude of damage or physical harm from a damage scenario</t>
  </si>
  <si>
    <t>Incident</t>
  </si>
  <si>
    <t>Situation in the field that can involve vulnerability exploitation</t>
  </si>
  <si>
    <t>Item</t>
  </si>
  <si>
    <t>Component or a set of components that realizes a particular function at "vehicle level"</t>
  </si>
  <si>
    <t>Method</t>
  </si>
  <si>
    <t>Specified way to carry out an activity or a process</t>
  </si>
  <si>
    <t>Organization</t>
  </si>
  <si>
    <t>A company that produces components/systems/services to a customer (another supplier or OEM)</t>
  </si>
  <si>
    <t xml:space="preserve">Out-of-context </t>
  </si>
  <si>
    <t>Not developed in the context of a specific item</t>
  </si>
  <si>
    <t>Penetration testing</t>
  </si>
  <si>
    <t>Cybersecurity testing in which real world attacks are mimicked to identify ways to compromise cybersecurity goals</t>
  </si>
  <si>
    <t>Privacy</t>
  </si>
  <si>
    <t>Condition in which personal data is sufficiently protected against unauthorized access in accordance with legal requirements</t>
  </si>
  <si>
    <t>Process</t>
  </si>
  <si>
    <t>Set of interrelated or interacting activities that use inputs to deliver an intended result</t>
  </si>
  <si>
    <t>Production Control Plan</t>
  </si>
  <si>
    <t>It is created to ensure that cybersecurity requirements for post-development are applied to the item or component and to ensure that vulnerabilities cannot be introduced during production.</t>
  </si>
  <si>
    <t>Production phase</t>
  </si>
  <si>
    <t>Duration of production of a item/component for a vehicle type</t>
  </si>
  <si>
    <t>Post-production phase</t>
  </si>
  <si>
    <t>The period in which a vehicle type is no longer produced until the end-of-life of all vehicles under the vehicle type</t>
  </si>
  <si>
    <t>Road user</t>
  </si>
  <si>
    <t>Person who uses a road; Passenger, pedestrian, cyclist or vehicle user.</t>
  </si>
  <si>
    <t>Stakeholder</t>
  </si>
  <si>
    <t>Person or organization that receives a product or service OR can be affected by a damage scenario</t>
  </si>
  <si>
    <t>State-of-the-art</t>
  </si>
  <si>
    <r>
      <t xml:space="preserve">State-of-the-art – developed stage of technical capability at a given time as regards products, processes and services, based on the relevant consolidated findings of science, technology and experience.
Note 1 to entry: The state of the art embodies what is currently and generally accepted as good practice in technology and medicine. The state of the art does not necessarily imply the most technologically advanced solution. The state of the art described here is sometimes referred to as the “generally acknowledged state of the art”. 
</t>
    </r>
    <r>
      <rPr>
        <i/>
        <sz val="10"/>
        <color theme="1"/>
        <rFont val="Calibri"/>
        <family val="2"/>
        <scheme val="minor"/>
      </rPr>
      <t xml:space="preserve">Source: ISO 14971: 2019
</t>
    </r>
  </si>
  <si>
    <t>System</t>
  </si>
  <si>
    <t>Component or a set of components that realize a particular function at a "sub-vehicle level"</t>
  </si>
  <si>
    <t>Tools</t>
  </si>
  <si>
    <t>Programs, software used to develop, produce and test the cybersecurity related features of an item or component</t>
  </si>
  <si>
    <t>Triage</t>
  </si>
  <si>
    <t>Analysis to determine the relevance of cybersecurity information to an item or component</t>
  </si>
  <si>
    <t>Trigger</t>
  </si>
  <si>
    <t>Criterion used by cybersecurity monitoring for triage</t>
  </si>
  <si>
    <t>Threat scenario</t>
  </si>
  <si>
    <t>Potential cause of compromise of cybersecurity properties of one or more assets resulting in a damage scenario</t>
  </si>
  <si>
    <t>Validation</t>
  </si>
  <si>
    <t>Confirmation, through objective evidence, that the cybersecurity goals of the item are adequate and are achieved</t>
  </si>
  <si>
    <t>Verification</t>
  </si>
  <si>
    <t>Confirmation, through objective evidence, that the cybersecurity specifications of the item are adequate and are achieved</t>
  </si>
  <si>
    <t>Vulnerability</t>
  </si>
  <si>
    <t>A weakness of an asset or mitigation that can be exploited as part of an attack path</t>
  </si>
  <si>
    <t>Vulnerability analysis</t>
  </si>
  <si>
    <t>Systematic identification and evaluation of vulnerabilities</t>
  </si>
  <si>
    <t>Weakness</t>
  </si>
  <si>
    <t>Technical or organizational deficit that can lead to a vulnerability</t>
  </si>
  <si>
    <t xml:space="preserve">List of abbreviations </t>
  </si>
  <si>
    <t>CAL</t>
  </si>
  <si>
    <t>Cybersecurity Assurance Level</t>
  </si>
  <si>
    <t>CAN</t>
  </si>
  <si>
    <t>Controller Area Network</t>
  </si>
  <si>
    <t>CIA</t>
  </si>
  <si>
    <t>Confidentiality, Integrity Availability</t>
  </si>
  <si>
    <t>CIAD</t>
  </si>
  <si>
    <t>Cybersecurity Interface Agreement for Development</t>
  </si>
  <si>
    <t>Cyber Security Management System</t>
  </si>
  <si>
    <t>CVSS</t>
  </si>
  <si>
    <t>Common Vulnerability Scoring System</t>
  </si>
  <si>
    <t>ECU</t>
  </si>
  <si>
    <t>Electronic Control Unit</t>
  </si>
  <si>
    <t>KPI</t>
  </si>
  <si>
    <t>Key Performance Indicators</t>
  </si>
  <si>
    <t>MITM</t>
  </si>
  <si>
    <t>Man in the Middle</t>
  </si>
  <si>
    <t>P-D-C-A</t>
  </si>
  <si>
    <t>Plan-do-check-act</t>
  </si>
  <si>
    <t>RfQ</t>
  </si>
  <si>
    <t>Request for Quotation</t>
  </si>
  <si>
    <t>SFOP</t>
  </si>
  <si>
    <t>Safety Financial Operational Privacy</t>
  </si>
  <si>
    <t>SPOC</t>
  </si>
  <si>
    <t>Single Point of Contact</t>
  </si>
  <si>
    <t>TARA</t>
  </si>
  <si>
    <t>Threat Analysis and Risk Assessment</t>
  </si>
  <si>
    <t>VDA</t>
  </si>
  <si>
    <t>Verband der Automobilindustrie e.V. (German Association of the Automotive Industry)</t>
  </si>
  <si>
    <t>Process capability definitions</t>
  </si>
  <si>
    <t>Informal description</t>
  </si>
  <si>
    <t>Definition</t>
  </si>
  <si>
    <t>Work Products</t>
  </si>
  <si>
    <t>incomplete</t>
  </si>
  <si>
    <t>A process is not available, not followed or not suitable for achieving the objective.</t>
  </si>
  <si>
    <t>A process is not implemented or fails to achieve its process purpose. Little or no evidence exists of any systematic achievement of the process purpose.</t>
  </si>
  <si>
    <t>performed</t>
  </si>
  <si>
    <t>An undocumented or incompletely documented process is followed and indicators exist that it achieves its objective.</t>
  </si>
  <si>
    <t xml:space="preserve">- The implemented process achieves its (process) purpose.
- There is evidence that the intended base practices are implemented.
</t>
  </si>
  <si>
    <t>+ Work products providing evidence of process outcomes.</t>
  </si>
  <si>
    <t>managed</t>
  </si>
  <si>
    <t>A process achieving its objectives is followed. Process documentation and process implementation evidence are available.</t>
  </si>
  <si>
    <t>Control of process implementation (PA 2.1):
- Objectives for the performance of the process are identified.
- Implementation of the process is planned and monitored.
- Implementation of the process is adjusted to meet plans.
- Responsibilities and authorities for implementing the process are defined, assigned and communicated.
- Resources and information necessary for implementing the process are identified, made available, assigned and used.
- Interfaces between the involved parties are managed to ensure effective communication and clear assignment of responsibilities.
Work Product Management (PA 2.2):
- Requirements for the work products of the process are defined
- Requirements for documentation and control of the work products are defined.
- Work products are appropriately identified, documented and controlled.
- Work products are reviewed in accordance with planned measures and adjusted as necessary to meet requirements.</t>
  </si>
  <si>
    <t xml:space="preserve">+ Process documentation
+ Process plan
+ Quality plan/records
+ Process implementation records
</t>
  </si>
  <si>
    <t>established</t>
  </si>
  <si>
    <t>A standard process integrated into the overall system is followed. Dependencies on other processes are documented and suitable interfaces are created. Evidence exists that the process has been used sustainably and actively over an extended period.</t>
  </si>
  <si>
    <t xml:space="preserve">Process Definition (PA 3.1):
- A standard process, including appropriately adapted requirements, is defined which describes the essential elements a defined process must comprise.
- The sequence and interaction of the standard process with other processes are determined.
- Competencies and roles required for process implementation are identified as part of the standard process.
- The infrastructure and work environment required for process implementation are identified as part of the standard process.
- Suitable methods for monitoring the effectiveness and suitability of the process are determined.
Process Deployment (PA 3.2):
- A defined process based on an appropriately selected and/or tailored standard process is deployed.
- Required roles, responsibilities and authorities for implementing the defined process are assigned and communicated.
- Staff performing the defined process are competent on the basis of appropriate education, training and experience.
- The necessary resources and information required for implementing the defined process are made available, allocated and used.
- The necessary infrastructure and work environment required for implementing the defined process are available, managed and maintained.
- Suitable data is collected and analyzed as a basis for understanding the behaviour of the process, to demonstrate its suitability and effectiveness, and to evaluate where continual process improvement (CPI) can be made. </t>
  </si>
  <si>
    <t>+ Process documentation
+ Process plan
+ Quality records
+ Policies and standards
+ Process implementation records</t>
  </si>
  <si>
    <t>List of references</t>
  </si>
  <si>
    <t>Reference</t>
  </si>
  <si>
    <t>Version</t>
  </si>
  <si>
    <t>[ISA 5.0 Qx.x]</t>
  </si>
  <si>
    <t xml:space="preserve">Control questions from VDA Information Security Assessment </t>
  </si>
  <si>
    <t>5.0</t>
  </si>
  <si>
    <t>[ISO 19011 §x.x]</t>
  </si>
  <si>
    <t>Reference chapter from Guidelines for auditing management systems (ISO 19011:2018)</t>
  </si>
  <si>
    <t>[ISO/PAS 5112 §x.x]</t>
  </si>
  <si>
    <t xml:space="preserve">Reference chapter from ISO PAS 5112:2022 (E) - Road vehicles - Guidelines for auditing cybersecurity engineering </t>
  </si>
  <si>
    <t>2022-03</t>
  </si>
  <si>
    <t>[ISO/PAS 5112 Qx.x]</t>
  </si>
  <si>
    <t>Control questions from Annex A of the ISO PAS 5112:2022 (E) - Road vehicles - Guidelines for auditing cybersecurity engineering</t>
  </si>
  <si>
    <t>[PM-xx-yy]</t>
  </si>
  <si>
    <t>Permission specified in Chapter xx, Provision number yy of the ISO/SAE 21434:2021E</t>
  </si>
  <si>
    <t>1st Edition, 2021-08</t>
  </si>
  <si>
    <t>[RC-xx-yy]</t>
  </si>
  <si>
    <t>Recommendation specified in Chapter xx, Provision number yy of the ISO/SAE 21434:2021E</t>
  </si>
  <si>
    <t>[RQ-xx-yy]</t>
  </si>
  <si>
    <t>Requirement specified in Chapter xx, Provision number yy of the ISO/SAE 21434:2021E</t>
  </si>
  <si>
    <t>[UN R-155, Annex 5]</t>
  </si>
  <si>
    <t>Proposal for a new UN Regulation on uniform provisions concerning the approval of vehicles with regards to cyber security and cyber security management system</t>
  </si>
  <si>
    <t>ECE/TRANS/WP.29/2020/79</t>
  </si>
  <si>
    <t>[VDA DIA]</t>
  </si>
  <si>
    <t>Position Automotive Cyber Security - Recommendation for Cyber Security Interface Agreement (CSIA), with reference to ISO/SAE 21434
https://www.vda.de/dam/jcr:12e04f89-c704-424e-8384-74b6ceb72829/VDA_5783_Positionspapier_ISO_SAE_21434_EN%20(1).pdf?mode=view</t>
  </si>
  <si>
    <t>VDA Position Paper, March 2021</t>
  </si>
  <si>
    <t>[VDA Qx.x]</t>
  </si>
  <si>
    <t>Control Questions and relevant minimum requirements from VDA Automotive Cybersecurity Management System Audit</t>
  </si>
  <si>
    <t>1st Edition, December 2020</t>
  </si>
  <si>
    <t>[VDA Qx.x Ex]</t>
  </si>
  <si>
    <t>Examples of work results referring to the control questions from VDA Automotive Cybersecurity Management System Audit</t>
  </si>
  <si>
    <t>[WP-xx-yy]</t>
  </si>
  <si>
    <t>Work product specified in Chapter xx, Provision number yy of the ISO/SAE 21434:2021E</t>
  </si>
  <si>
    <t xml:space="preserve">Vehicle CyberSecurity Audit (VCSA)
 </t>
  </si>
  <si>
    <t>Questionnaire</t>
  </si>
  <si>
    <t>Row_Format</t>
  </si>
  <si>
    <t>Is_Title?</t>
  </si>
  <si>
    <t>ISO/PAS 5112</t>
  </si>
  <si>
    <t>VCS</t>
  </si>
  <si>
    <t>Findings/result</t>
  </si>
  <si>
    <t>Implementation description</t>
  </si>
  <si>
    <t>Reference documentation</t>
  </si>
  <si>
    <t>Description of Findings</t>
  </si>
  <si>
    <t>Control question</t>
  </si>
  <si>
    <t>Objective</t>
  </si>
  <si>
    <t>Reference (must)</t>
  </si>
  <si>
    <t>Reference (should)</t>
  </si>
  <si>
    <t>Usual person responsible for process implementation</t>
  </si>
  <si>
    <t>Measures/recommendations (CAPA)</t>
  </si>
  <si>
    <t>Date of assessment</t>
  </si>
  <si>
    <t>Date of completion</t>
  </si>
  <si>
    <t>Responsible department</t>
  </si>
  <si>
    <t>Contact</t>
  </si>
  <si>
    <t>Further information</t>
  </si>
  <si>
    <t>Possible evidence (not mandatory)</t>
  </si>
  <si>
    <t>1</t>
  </si>
  <si>
    <t>na</t>
  </si>
  <si>
    <t>Organizational Cybersecurity</t>
  </si>
  <si>
    <t>‘This is intentional invisible text for technical reasons. Please do not remove this text. This is intentional invisible text for technical reasons. Please do not remove this text. This is intentional invisible text for technical reasons. Please do not remove this text. This is intentional invisible text for technical reasons. Please do not remove this text. This is intentional invisible text for technical reasons. Please do not remove this text.</t>
  </si>
  <si>
    <t>2</t>
  </si>
  <si>
    <t>01.1</t>
  </si>
  <si>
    <t>1.1</t>
  </si>
  <si>
    <t xml:space="preserve">Are cybersecurity policies managed? </t>
  </si>
  <si>
    <t>The organization needs a cybersecurity policy that is adapted to the organization depending on the size and structure.</t>
  </si>
  <si>
    <t>01.1.a</t>
  </si>
  <si>
    <t>1.1.a</t>
  </si>
  <si>
    <t xml:space="preserve">+ A cybersecurity policy related to road vehicle cybersecurity risks is defined and documented
- It includes road vehicle cybersecurity related objectives and rules
- It is linked to the organizations relevant objectives and other policies
- It is commissioned and approved by the organizations management in alignment with the strategic direction of the organization (also includes creation and release of policy documentation)
- It includes managements commitment to manage vehicle cybersecurity risks related to the items or components supplied by the organization
- It enables the establishment of rules and processes to fulfil the relevant requirements of this questionnaire
</t>
  </si>
  <si>
    <t>[RQ-05-01]
[ISO 19011 §5.2]</t>
  </si>
  <si>
    <t>+ Further relevant policies are prepared and linked to cybersecurity policy</t>
  </si>
  <si>
    <t>[ISA 5.0 Q1.1.1]</t>
  </si>
  <si>
    <t xml:space="preserve">+ [WP-05-01] Cybersecurity policy, rules and processes
- Proof of commitment from management
- Policy handbook for cybersecurity management
- Proof of ISMS certification
</t>
  </si>
  <si>
    <t>01.1.b</t>
  </si>
  <si>
    <t>1.1.b</t>
  </si>
  <si>
    <t>+ Periodic review and, if required, revision of the policies are established</t>
  </si>
  <si>
    <t>[RQ-05-08]</t>
  </si>
  <si>
    <t>+ The policies are made available to employees in a suitable form (e.g. intranet)</t>
  </si>
  <si>
    <t>[RQ-07-04d]</t>
  </si>
  <si>
    <t>+ Guidelines to communicate cybersecurity Policy to relevant stakeholders</t>
  </si>
  <si>
    <t>+ P-D-C-A processes established</t>
  </si>
  <si>
    <t>01.1.c</t>
  </si>
  <si>
    <t>1.1.c</t>
  </si>
  <si>
    <t>+ Relevant policies (or extracts thereof) are provided to external business partners depending on the respective case</t>
  </si>
  <si>
    <t>[VDA Q1.1 Ex]</t>
  </si>
  <si>
    <t>01.1.d</t>
  </si>
  <si>
    <t>1.1.d</t>
  </si>
  <si>
    <t>+ Employees and external business partners are informed of any changes relevant to them</t>
  </si>
  <si>
    <t>[RQ-05-09]</t>
  </si>
  <si>
    <t>01.2</t>
  </si>
  <si>
    <t>1.2</t>
  </si>
  <si>
    <t>Are vehicle related cybersecurity processes managed within the organization?</t>
  </si>
  <si>
    <t>Cybersecurity can only be implemented sustainably in an organization if it is anchored in its strategic goals.</t>
  </si>
  <si>
    <t>01.2.a</t>
  </si>
  <si>
    <t>1.2.a</t>
  </si>
  <si>
    <t>+ The scope of the CSMS is defined and managed</t>
  </si>
  <si>
    <t xml:space="preserve">[ISO/PAS 5112 §5.5.2] </t>
  </si>
  <si>
    <t>+ Disciplines related to or interacting with cybersecurity are identified (e.g., IT security, functional safety, privacy)</t>
  </si>
  <si>
    <t>[RQ-05-05]
[RQ-05-05a]
[RQ-05-05b]
[RQ-05-14]</t>
  </si>
  <si>
    <t xml:space="preserve">+ Inter-disciplinary exchange of information could include:
- TARA and HARA
- Goals: cybersecurity and safety
- Conflicting cybersecurity requirements with functional requirements
</t>
  </si>
  <si>
    <t>01.2.b</t>
  </si>
  <si>
    <t>1.2.b</t>
  </si>
  <si>
    <t>+ The effectiveness of the CSMS is regularly reviewed by the management
- The CSMS provides the organizational management with suitable monitoring and control means (e.g. management review)</t>
  </si>
  <si>
    <t>[ISO 19011 §5.5.2 c]</t>
  </si>
  <si>
    <t>+ Inter-disciplinary communication channels are established in order to:
- Integrate cybersecurity into organization's existing process landscape
- Define the circumstances and coordinate exchange of relevant information within and outside of the organization</t>
  </si>
  <si>
    <t>[RQ-05-05]</t>
  </si>
  <si>
    <t>+ Tool management can be established by
- Application of the user manual with errata
- Protection against unintended usage or action
- Access control for the Tool users and/or
- Authentication of the Tool</t>
  </si>
  <si>
    <t>+ ISMS or CSMS manual</t>
  </si>
  <si>
    <t>01.2.c</t>
  </si>
  <si>
    <t>1.2.c</t>
  </si>
  <si>
    <t xml:space="preserve">+ Applicable controls from this catalog have been determined (e.g., completed VCSA self-assessment) </t>
  </si>
  <si>
    <t>[ISA 1.2.1]</t>
  </si>
  <si>
    <t>+ The organization has instituted and maintained a quality management system in accordance with international standards, or equivalent, to support cybersecurity engineering</t>
  </si>
  <si>
    <t>[RQ-05-11]</t>
  </si>
  <si>
    <t>01.2.d</t>
  </si>
  <si>
    <t>1.2.d</t>
  </si>
  <si>
    <t>+ Rules and processes are established and maintained to support execution of relevant cybersecurity activities
- Activities include concept, product development, production, operation, maintenance, and decommissioning, including TARA methods, information sharing, cybersecurity monitoring, cybersecurity incident response, and triggers</t>
  </si>
  <si>
    <t>[RQ-05-02b]</t>
  </si>
  <si>
    <t>+ Process standards and documentation of defined processes, including cybersecurity aspects available for all relevant roles(VDA Red Book)</t>
  </si>
  <si>
    <t>01.2.e</t>
  </si>
  <si>
    <t>1.2.e</t>
  </si>
  <si>
    <t>+ Cybersecurity related information sharing and communication with stakeholders (internal or external) is established</t>
  </si>
  <si>
    <t>+ [WP-05-01] Cybersecurity policy, rules and processes
+ [WP-05-03] Evidence of organization’s management systems
+ [WP-05-04] Evidence of tool management</t>
  </si>
  <si>
    <t>01.2.f</t>
  </si>
  <si>
    <t>1.2.f</t>
  </si>
  <si>
    <t>+ Tools are managed such that they do not adversely affect the cybersecurity of the item or component</t>
  </si>
  <si>
    <t>[RQ-05-14]</t>
  </si>
  <si>
    <t>+ List of cybersecurity-related tools and impact analysis protocol</t>
  </si>
  <si>
    <t>07.1</t>
  </si>
  <si>
    <t>1.3</t>
  </si>
  <si>
    <t>Are processes established to organize cybersecurity responsibilities?</t>
  </si>
  <si>
    <t>CSMS can be successfully managed when responsibilities are clearly assigned and delegated within the organization.</t>
  </si>
  <si>
    <t>07.1.a</t>
  </si>
  <si>
    <t>1.3.a</t>
  </si>
  <si>
    <t>+ Responsibilities for vehicle cybersecurity within the organization are defined, documented, assigned and communicated</t>
  </si>
  <si>
    <t xml:space="preserve">[RQ-05-03]
</t>
  </si>
  <si>
    <t>None</t>
  </si>
  <si>
    <t xml:space="preserve">+ Resources include the persons responsible for cybersecurity risk management, development and incident management [RQ-05-04]
</t>
  </si>
  <si>
    <t>+ DIA, RASIC Chart and Org Chart with reporting and escalation mechanisms (cybersecurity relevant)</t>
  </si>
  <si>
    <t>07.1.b</t>
  </si>
  <si>
    <t>1.3.b</t>
  </si>
  <si>
    <t>+ The contact persons are communicated within the organization and to relevant business partners</t>
  </si>
  <si>
    <t>[VDA Q1.2]</t>
  </si>
  <si>
    <t>+ The resources mentioned need to demonstrate competence
- Proof of education or training in area of automotive cybersecurity OR proof of work experience (no. of hours) in the relevant areas of vehicle cybersecurity incl. necessary tools needed</t>
  </si>
  <si>
    <t>07.1.c</t>
  </si>
  <si>
    <t>1.3.c</t>
  </si>
  <si>
    <t>+ Responsible personnel are delegated the necessary authority
- In accordance with the product portfolio for the relevant phases of the product lifecycle</t>
  </si>
  <si>
    <t>07.1.e</t>
  </si>
  <si>
    <t>1.3.e</t>
  </si>
  <si>
    <t>+ The required resources (e.g. personnel, time, budget, tools) to adequately fulfil the assigned responsibilities are available</t>
  </si>
  <si>
    <t>[RQ-05-04]
[VDA Q1.2]</t>
  </si>
  <si>
    <t>01.4</t>
  </si>
  <si>
    <t>1.4</t>
  </si>
  <si>
    <t>Are processes established to manage project dependent cybersecurity?</t>
  </si>
  <si>
    <t>During project lifecycle, it is necessary to consider project dependent cybersecurity procedures of the organisation.</t>
  </si>
  <si>
    <t>01.4.a</t>
  </si>
  <si>
    <t>1.4.a</t>
  </si>
  <si>
    <t>+ Responsibilities regarding the projects cybersecurity activities are assigned and communicated</t>
  </si>
  <si>
    <t>[RQ-06-01]
[RQ-06-04]</t>
  </si>
  <si>
    <t xml:space="preserve">+ The cybersecurity requirements are derived based on the context of the components developed, which are based on
- Reuse component with design or implementation modifications or both or reused in a different environment
- Processes for evaluation and analysis of reuse components are established
- Out-of-context component with documented assumptions on intended use and context 
- at integration of out-of-context component, the cybersecurity claims and assumptions shall be validated.
- Off-the-shelf component is checked for fulfilment of security requirements else new requirements are formulated
</t>
  </si>
  <si>
    <t>[RQ-06-15]
[RQ-06-16]
[RQ-06-17]
[RQ-06-18]
[RQ-06-19]
[RQ-06-20]
[RQ-06-21]</t>
  </si>
  <si>
    <t>+ A cybersecurity plan includes
- Objective of an activity
- Dependency to other activities
- Responsible people and required resources
- Start point, end point and duration of activity
- Expected results from the cybersecurity activity [RQ-06-03]</t>
  </si>
  <si>
    <t>+ Documentation requirements management
- [WP-06-01] Cybersecurity plan
- [WP-06-02] Cybersecurity case
- [WP-06-03] Cybersecurity assessment report</t>
  </si>
  <si>
    <t>01.4.b</t>
  </si>
  <si>
    <t>1.4.b</t>
  </si>
  <si>
    <t>+ Customer cybersecurity requirements are identified and a cybersecurity plan is created and linked to the larger project plan</t>
  </si>
  <si>
    <t>[RQ-06-03]
[RQ-06-05]</t>
  </si>
  <si>
    <t>+ Modifications can include design modifications and/or implementation modifications where:
- design modifications can result from requirement modifications, e.g. functional or performance enhancement;
- implementation modifications can result from corrections to software, or the use of new production or maintenance tools, e.g. model-based development.</t>
  </si>
  <si>
    <t>01.4.c</t>
  </si>
  <si>
    <t>1.4.c</t>
  </si>
  <si>
    <t>+ Activities derived from cybersecurity requirements in the concept and product development phases are specified</t>
  </si>
  <si>
    <t>[RQ-06-06]</t>
  </si>
  <si>
    <t>01.4.d</t>
  </si>
  <si>
    <t>1.4.d</t>
  </si>
  <si>
    <t>+ An updated (at least at relevant project milestones) cybersecurity plan exists and is verified for each project
- is subject to configuration management and documentation management</t>
  </si>
  <si>
    <t>[RQ-06-03]
[RQ-06-07]
[RQ-06-11]</t>
  </si>
  <si>
    <t>+ The work products identified in the cybersecurity plan are
- updated and maintained
- subject to configuration management, change management, requirements management, and documentation management</t>
  </si>
  <si>
    <t>[RQ-06-09]
[RQ-06-12]</t>
  </si>
  <si>
    <t>01.4.e</t>
  </si>
  <si>
    <t>1.4.e</t>
  </si>
  <si>
    <t>+ A cybersecurity case is created to provide the argument for cybersecurity of the item or component, supported by work products</t>
  </si>
  <si>
    <t>[RQ-06-23]</t>
  </si>
  <si>
    <t>01.4.f</t>
  </si>
  <si>
    <t>1.4.f</t>
  </si>
  <si>
    <t>+ Decision whether to perform a cybersecurity assessment for an item or component is made supported by a rationale applying a risk-based approach
- The rationale is documented in the cybersecurity case</t>
  </si>
  <si>
    <t>[RQ-06-24]</t>
  </si>
  <si>
    <t>+ The cybersecurity assessment has been performed to ascertain that item/component has met the cybersecurity objectives defined in the cybersecurity plan
 - Risk analysis and treatment such as TARA
 - Performed by independent department such as Quality Assurance
 - Evidence exists that prove that cybersecurity objectives have been met</t>
  </si>
  <si>
    <t>[RQ-06-26]
[PM-06-29]
[RQ-06-30]</t>
  </si>
  <si>
    <t>Human Resources - Cybersecurity Culture</t>
  </si>
  <si>
    <t>01.3</t>
  </si>
  <si>
    <t>2.1</t>
  </si>
  <si>
    <t>Are cybersecurity culture and cybersecurity awareness established, implemented, and maintained?</t>
  </si>
  <si>
    <t>Institute and maintain a cybersecurity culture, including competence management, awareness management and continuous improvement</t>
  </si>
  <si>
    <t>01.3.a</t>
  </si>
  <si>
    <t>2.1.a</t>
  </si>
  <si>
    <t>+ Sensitive work fields and job roles are determined</t>
  </si>
  <si>
    <t>[ISO/PAS 5112 Q1.3]</t>
  </si>
  <si>
    <t>+ The personal suitability of potential employees is verified by means of appropriate methods (e.g. job interview/assessment)</t>
  </si>
  <si>
    <t>[VDA Q1.3 Ex]</t>
  </si>
  <si>
    <t>+ ISO 10015:2019(en) Quality management — Guidelines for competence management and people development</t>
  </si>
  <si>
    <t>+ [WP-05-02] Evidence of competence management
+ Competence profile and qualification landscape (roles, training, competence level)</t>
  </si>
  <si>
    <t>01.3.b</t>
  </si>
  <si>
    <t>2.1.b</t>
  </si>
  <si>
    <t>+ The requirements for employees with respect to their job profiles are determined and fulfilled</t>
  </si>
  <si>
    <t>+ An extended suitability verification depending on the respective work field and job is conducted. (e.g., competence management, evaluation of competence profile)</t>
  </si>
  <si>
    <t>01.3.c</t>
  </si>
  <si>
    <t>2.1.c</t>
  </si>
  <si>
    <t xml:space="preserve">+ Employees are trained and made aware of the necessity of internalising cybersecurity work practices
</t>
  </si>
  <si>
    <t>[RQ-05-07]
[RQ-05-08]</t>
  </si>
  <si>
    <t>+ Target groups for training and awareness measures (e.g. new employees, developers, incident managers, employees having access to customer networks) are identified and taken into account in a training concept</t>
  </si>
  <si>
    <t xml:space="preserve">[VDA Q1.3 Ex] </t>
  </si>
  <si>
    <t>+ Online tutorials for cybersecurity including
- Cybersecurity policy
- Monitoring, categorising, handling and reporting cybersecurity events and incidents 
- Managing vulnerabilities during relevant phases of the project lifecycle
+ Training program for entire organization, incl. documentation to ascertain training performance
+ Obligatory cybersecurity training for developers and incident response managers</t>
  </si>
  <si>
    <t xml:space="preserve">+ [WP-05-02] Evidence of awareness and training management
</t>
  </si>
  <si>
    <t>01.3.d</t>
  </si>
  <si>
    <t>2.1.d</t>
  </si>
  <si>
    <t>+ Continuous improvement of cybersecurity processes are in place</t>
  </si>
  <si>
    <t>+ Examples of continuous improvement include:
- Learning from cybersecurity experiences of current and previous services/ products, including experiences gathered by field monitoring and observation of internal and external information
- Learning from information obtained regarding services/products of similar application or technical characteristics in the field
- Deriving improvements to be applied during subsequent cybersecurity activities
- Communicating lessons learned about cybersecurity to the appropriate persons
- Checking the adequacy of its organisation-wide cybersecurity rules and processes</t>
  </si>
  <si>
    <t>+ [WP-05-02] Evidence of continuous improvement</t>
  </si>
  <si>
    <t>3</t>
  </si>
  <si>
    <t xml:space="preserve"> Risk Management</t>
  </si>
  <si>
    <t>03.1</t>
  </si>
  <si>
    <t>3.1</t>
  </si>
  <si>
    <t>Are processes and methods established to perform threat analysis and risk assessment (TARA) to determine cybersecurity risks for an item/components across the vehicle lifecycle?</t>
  </si>
  <si>
    <t>The first stage of cybersecurity risk management is to identify and determine threat scenarios that could impact the cybersecurity of the item/component</t>
  </si>
  <si>
    <t>03.1.a</t>
  </si>
  <si>
    <t>3.1.a</t>
  </si>
  <si>
    <t>+ Relevant stakeholders are involved in the threat analysis and risk assessment</t>
  </si>
  <si>
    <t>[VDA Q2.1Ex]</t>
  </si>
  <si>
    <t>+ Cybersecurity risk identification covers the entire life cycle of items and components (including maintenance, software updates, end of support for cybersecurity relevant functions, decommissioning, etc.)</t>
  </si>
  <si>
    <t>[VDA Q2.1]</t>
  </si>
  <si>
    <t>+ Guideline for cybersecurity risk assessment and categorisation that covers all phases of product lifecycle, including:
- Risk level matrix/categorisation
- List of criteria for rating the impact of the identified damage scenarios
- Method for rating the attack feasibility for identified attack paths
- Processes supported by tool-based workflows [VDA Ex Q3.1]</t>
  </si>
  <si>
    <t>+ List of relevant threats as per UN R155 Annex 5 Part A</t>
  </si>
  <si>
    <t>03.1.b</t>
  </si>
  <si>
    <t>3.1.b</t>
  </si>
  <si>
    <t xml:space="preserve">+ item and components relevant to cybersecurity are identified and documented
</t>
  </si>
  <si>
    <t>[RQ-09-01]
[RQ-09-07a]
[VDA Q5.2b]</t>
  </si>
  <si>
    <t>+ Documentation risk management process</t>
  </si>
  <si>
    <t>03.1.c</t>
  </si>
  <si>
    <t>3.1.c</t>
  </si>
  <si>
    <t>+ Cybersecurity assets and their cybersecurity properties are identified</t>
  </si>
  <si>
    <t>[VDA Q2.1d]</t>
  </si>
  <si>
    <t xml:space="preserve">+ The security properties CIA are extended </t>
  </si>
  <si>
    <t>[RQ-15-03]</t>
  </si>
  <si>
    <t>+ Risk mitigation plan as per UN R155 Annex 5 Part B and C</t>
  </si>
  <si>
    <t>03.1.d</t>
  </si>
  <si>
    <t>3.1.d</t>
  </si>
  <si>
    <t>+ Threat scenarios that could result in damage scenarios are identified. At least the following threat scenarios are considered
- Applicable threat scenarios from [UN R-155, Annex 5]
- Applicable threat scenarios provided by customers and suppliers
- Applicable threat scenarios identified by the involved experts </t>
  </si>
  <si>
    <t>+ Risk assessments are kept current and changes in threat scenarios are considered</t>
  </si>
  <si>
    <t>[RQ-08-04 NOTE 3]</t>
  </si>
  <si>
    <t xml:space="preserve">+ Guideline for cybersecurity risk identification methods (e.g., how to define attack path and threat scenarios) that cover all phases of the product lifecycle, including:
- Asset catalogue associated and classified with cybersecurity properties (e.g., CIA)
- Damage scenarios assigned to the assets
- Catalogue of threat scenarios updated in accordance with new information from the vulnerabilities database, in-field monitoring, etc.
- Supporting information for developers, such as Wikis, how-to’s, etc.
</t>
  </si>
  <si>
    <t>03.1.e</t>
  </si>
  <si>
    <t>3.1.e</t>
  </si>
  <si>
    <t xml:space="preserve">+ Damage scenarios are identified. At least the following damage scenarios are considered
- Applicable damage scenarios provided by customers and suppliers
- Applicable damage scenarios identified by the involved experts
</t>
  </si>
  <si>
    <t>[RQ-15-01]</t>
  </si>
  <si>
    <t>+ [WP-15-01] Damage scenarios
+ [WP-15-02] Assets with cybersecurity properties
+ [WP-15-03] Threat scenarios
+ [WP-15-04] Impact ratings with associated impact categories
+ [WP-15-05] Attack paths
+ [WP-15-06] Attack feasibility ratings
+ [WP-15-07] Risk value</t>
  </si>
  <si>
    <t>03.1.f</t>
  </si>
  <si>
    <t>3.1.f</t>
  </si>
  <si>
    <r>
      <t xml:space="preserve">+ </t>
    </r>
    <r>
      <rPr>
        <sz val="10"/>
        <color rgb="FF000000"/>
        <rFont val="Calibri"/>
        <family val="2"/>
        <scheme val="minor"/>
      </rPr>
      <t>Method</t>
    </r>
    <r>
      <rPr>
        <b/>
        <sz val="10"/>
        <color rgb="FF000000"/>
        <rFont val="Calibri"/>
        <family val="2"/>
        <scheme val="minor"/>
      </rPr>
      <t xml:space="preserve"> </t>
    </r>
    <r>
      <rPr>
        <sz val="10"/>
        <color rgb="FF000000"/>
        <rFont val="Calibri"/>
        <family val="2"/>
        <scheme val="minor"/>
      </rPr>
      <t>for categorising the impact from damage scenarios is determined. At least safety, financial, operational, privacy aspects are considered</t>
    </r>
  </si>
  <si>
    <t xml:space="preserve">[RQ-15-04]
</t>
  </si>
  <si>
    <t>03.1.g</t>
  </si>
  <si>
    <t>3.1.g</t>
  </si>
  <si>
    <t>+ Method for specifying impact rating for damage scenarios is determined</t>
  </si>
  <si>
    <t>[RQ-15-05]
[RQ-15-06]
[PM-15-07]</t>
  </si>
  <si>
    <t>03.1.h</t>
  </si>
  <si>
    <t>3.1.h</t>
  </si>
  <si>
    <t>+ Specific methods for analysing and building attack paths are defined</t>
  </si>
  <si>
    <t xml:space="preserve">[RQ-15-08] </t>
  </si>
  <si>
    <t>+ An attack path analysis is based on
- top-down approaches that deduce attack paths by analysing the different ways in which a threat scenario could be realised, e.g. attack trees, attack graphs; and/or
- bottom-up approaches that build attack paths from the vulnerabilities identified</t>
  </si>
  <si>
    <t xml:space="preserve">[RQ-15-08 Note1] </t>
  </si>
  <si>
    <t>03.1.i</t>
  </si>
  <si>
    <t>3.1.i</t>
  </si>
  <si>
    <t>+ Method for attack feasibility rating for each attack path is determined</t>
  </si>
  <si>
    <t xml:space="preserve">[RQ-15-09]
[RQ-15-10] </t>
  </si>
  <si>
    <t>+ The attack feasibility rating method is defined based on one of the following approaches: Attack potential based approach, CVSS exploitability, CVSS attack-vector</t>
  </si>
  <si>
    <t>[RC-15-11]
[RC-15-12]
[RC-15-13]
[RC-15-14]</t>
  </si>
  <si>
    <t>+ The attack feasibility rating values are divided into four levels: high, medium, low and very low</t>
  </si>
  <si>
    <t>[RQ-15-10]</t>
  </si>
  <si>
    <t>03.1.j</t>
  </si>
  <si>
    <t>3.1.j</t>
  </si>
  <si>
    <t>+ Method for calculating risk value is determined</t>
  </si>
  <si>
    <t>[RQ-15-15]</t>
  </si>
  <si>
    <t>+ Risk values for each threat scenario are determined from the impact rating and attack feasibility rating</t>
  </si>
  <si>
    <t>+ Methods for risk value determination:
- risk matrices
- risk formulas</t>
  </si>
  <si>
    <t>03.2</t>
  </si>
  <si>
    <t>3.2</t>
  </si>
  <si>
    <t>Are processes established to treat cybersecurity risks for an item across the vehicle lifecycle?</t>
  </si>
  <si>
    <t>The objective is to select the appropriate risk treatment option for the identified threat scenarios.</t>
  </si>
  <si>
    <t>03.2.a</t>
  </si>
  <si>
    <t>3.2.a</t>
  </si>
  <si>
    <t>+ For each threat scenario, cybersecurity risks are treated on the basis of calculated risk values as per the following risk treatment options 
- Avoiding the risk
- Reducing the risk
- Sharing the risk
- Retaining the risk</t>
  </si>
  <si>
    <t>[RQ-15-17]
[RQ-09-04]</t>
  </si>
  <si>
    <t> + Cybersecurity assurance level (CAL) requirements are assigned to applicable cybersecurity goal</t>
  </si>
  <si>
    <t>[RQ-09-05]</t>
  </si>
  <si>
    <t>+ Risk sharing is achieved through CIAD or transferred by buying risk insurance (cybersecurity claims) 
- The justifications for risk sharing/transfer are recorded as cybersecurity claims and are subject to cybersecurity monitoring and vulnerability management
+ Risk avoidance is achieved through removing the source of risk or by not starting the activity that contributes to the risk</t>
  </si>
  <si>
    <t>+ Relevant mitigation plan as per UN-R-155 Annex 5</t>
  </si>
  <si>
    <t>03.2.b</t>
  </si>
  <si>
    <t>3.2.b</t>
  </si>
  <si>
    <t>+ Cybersecurity goals are defined in order to implement risk reduction as a risk treatment decision</t>
  </si>
  <si>
    <t>+ The risk treatment is carried out in accordance with the state-of-the-art technology, e.g. the use of current cryptographic procedures</t>
  </si>
  <si>
    <t>[VDA Q3.2e]</t>
  </si>
  <si>
    <t>+ Guideline for risk treatment covering all phases of product lifecycle, including:
- Decision tree for risk treatment (e.g., to accept, to transfer, to mitigate) 
- Risk matrix containing the risk values and residual risks
- Escalation path to a higher management level for significant residual risks [VDA Q3.2 Ex]</t>
  </si>
  <si>
    <t>03.2.c</t>
  </si>
  <si>
    <t>3.2.c</t>
  </si>
  <si>
    <t>+ Cybersecurity claims are specified in order to implement risk sharing/transfer as a risk treatment decision</t>
  </si>
  <si>
    <t>[RQ-09-06b]</t>
  </si>
  <si>
    <t>+ [WP-09-04] Cybersecurity claims
+ [WP-09-03] Cybersecurity goals
+ [WP-09-02] TARA resulting from [WP-09-04] and [WP-09-03]</t>
  </si>
  <si>
    <t>03.2.d</t>
  </si>
  <si>
    <t>3.2.d</t>
  </si>
  <si>
    <t>+ Risk treatment is complete, correct and consistent with respect to the cybersecurity goals and claims
- The validation of the item confirms that all cybersecurity risks identified are accepted or have been treated such that they are accepted</t>
  </si>
  <si>
    <t>[RQ-09-07]
[RQ-09-07b]
[VDA Q3.2d]</t>
  </si>
  <si>
    <t>+ Validation of the item is mapped to the cybersecurity concept (requirements on item and operational environment)</t>
  </si>
  <si>
    <t>07.2</t>
  </si>
  <si>
    <t>3.3</t>
  </si>
  <si>
    <t>Are processes established to transparently communicate cybersecurity risks?</t>
  </si>
  <si>
    <t>The risk methodology as well as residual risks  needs to be communicated to the customer.</t>
  </si>
  <si>
    <t>07.2.a</t>
  </si>
  <si>
    <t>3.3.a</t>
  </si>
  <si>
    <t>+ Customer relevant risks arising from TARA results are made transparent and communicated in an effective manner</t>
  </si>
  <si>
    <t xml:space="preserve">[RQ-07-04d NOTE1.2, 1.7]
</t>
  </si>
  <si>
    <t xml:space="preserve">+ Formal communication channels are established to communicate changes in the risk assessment
</t>
  </si>
  <si>
    <t>4</t>
  </si>
  <si>
    <t xml:space="preserve">Internal Assessments 
</t>
  </si>
  <si>
    <t>07.4</t>
  </si>
  <si>
    <t>4.1</t>
  </si>
  <si>
    <t>Are processes established to review the effectiveness of CSMS within the organization?</t>
  </si>
  <si>
    <t>The aim is to verify the effectiveness of the CSMS measures and associated work products generated thereof thus ensure that the relevant risks are reduced as a result.</t>
  </si>
  <si>
    <t>07.4.a</t>
  </si>
  <si>
    <t>4.1.a</t>
  </si>
  <si>
    <t>+ Compliance with cybersecurity policies and procedures is verified at organizational level through periodical and independent internal audits</t>
  </si>
  <si>
    <t>[VDA Q4.1 Ex]
[RQ-05-17]</t>
  </si>
  <si>
    <t xml:space="preserve">+ Formal processes to check new and evolving technologies and integration into CSMS
</t>
  </si>
  <si>
    <t>+ Peer review of cybersecurity risk analysis
+ Cybersecurity assessment report</t>
  </si>
  <si>
    <t>07.4.b</t>
  </si>
  <si>
    <t>4.1.b</t>
  </si>
  <si>
    <t>+ Effectiveness of cybersecurity risk management is adequately verified</t>
  </si>
  <si>
    <t>[VDA Q4.1 Ex]</t>
  </si>
  <si>
    <t xml:space="preserve">+ Providing information to relevant stakeholders about vulnerabilities and root causes of a cybersecurity incident
</t>
  </si>
  <si>
    <t xml:space="preserve">+ Periodical internal audit of cybersecurity risk management processes
 - KPI reports on effectiveness of cybersecurity risk management
 - Periodic internal review of relevant cybersecurity work products (evidences)
[VDA Q4.1 Ex]
</t>
  </si>
  <si>
    <t>07.4.c</t>
  </si>
  <si>
    <t>4.1.c</t>
  </si>
  <si>
    <t>+ Results of Audits performed are recorded and retained</t>
  </si>
  <si>
    <t>[VDA Q9.1 Ex]</t>
  </si>
  <si>
    <t>+ Provide information about item/component changes that may require work product updates</t>
  </si>
  <si>
    <t>+ [WP-05-05] Organizational cybersecurity audit report"</t>
  </si>
  <si>
    <t>07.4.d</t>
  </si>
  <si>
    <t>4.1.d</t>
  </si>
  <si>
    <t>+ Corrective actions for potential non-compliances (deviations) are initiated and tracked</t>
  </si>
  <si>
    <t>[ISO/PAS 5112 §6.4.9]</t>
  </si>
  <si>
    <t xml:space="preserve">+ Lessons learned and Corrective Action Protocols </t>
  </si>
  <si>
    <t>5</t>
  </si>
  <si>
    <t>Concept and Product development Phase</t>
  </si>
  <si>
    <t>04.1</t>
  </si>
  <si>
    <t>5.1</t>
  </si>
  <si>
    <t>Are processes established to define the item and specify cybersecurity requirements?</t>
  </si>
  <si>
    <t>Cybersecurity design and requirements are developed in parallel with the vehicle items or component . Processes need to be established in order to define cybersecurity activities for the different levels of software/component development.</t>
  </si>
  <si>
    <t>04.1.a</t>
  </si>
  <si>
    <t>5.1.a</t>
  </si>
  <si>
    <t xml:space="preserve">+ Cybersecurity goals, based on risk treatment decisions including risk reduction are determined
- Cybersecurity concepts are derived from cybersecurity goals </t>
  </si>
  <si>
    <t>+ Vulnerability analysis is performed when integrating off-the-shelf component or during reuse analysis of component</t>
  </si>
  <si>
    <t>[RQ-06-16b]
[RQ-06-22]</t>
  </si>
  <si>
    <t xml:space="preserve">+ Cybersecurity specifications consists of item cybersecurity requirements plus requirements on the items operational environment
</t>
  </si>
  <si>
    <t>+ [WP-15-08] Risk treatment decisions
+ [WP-09-02] TARA results
+ [WP-09-03] Cybersecurity goals
+ [WP-09-05] Verification report for cybersecurity goals
+ [WP-09-06] Cybersecurity concept
+ [WP-09-07] Verification report of cybersecurity concept</t>
  </si>
  <si>
    <t>04.1.b</t>
  </si>
  <si>
    <t>5.1.b</t>
  </si>
  <si>
    <t xml:space="preserve">+ Cybersecurity claims, based on risk treatment decision that includes risk sharing or risk retaining are determined </t>
  </si>
  <si>
    <t>[RQ-09-06]</t>
  </si>
  <si>
    <t>+ The architectural design is analysed to identify and manage weaknesses and vulnerabilities</t>
  </si>
  <si>
    <t xml:space="preserve">[RQ-10-07] Note 8
</t>
  </si>
  <si>
    <t>+ Cybersecurity specifications include the specification of interfaces between sub-components of the defined architectural design related to the fulfilment of the defined cybersecurity requirements, including their usage, static and dynamic aspects</t>
  </si>
  <si>
    <t>+ [WP-09-04] Cybersecurity claims</t>
  </si>
  <si>
    <t>04.1.c</t>
  </si>
  <si>
    <t>5.1.c</t>
  </si>
  <si>
    <t xml:space="preserve">+ Item or component functions, boundary, operational environment and preliminary architecture is determined </t>
  </si>
  <si>
    <t>[RQ-09-08a]</t>
  </si>
  <si>
    <t>+ Cybersecurity specifications include the identification of configuration and calibration parameters/settings needed to fulfil the cybersecurity requirements</t>
  </si>
  <si>
    <t>+ [WP-09-01] Item definition</t>
  </si>
  <si>
    <t>04.1.d</t>
  </si>
  <si>
    <t>5.1.d</t>
  </si>
  <si>
    <t xml:space="preserve">+ Cybersecurity requirements for item and for the operational environment of the item is defined </t>
  </si>
  <si>
    <t>[RQ-09-09]</t>
  </si>
  <si>
    <t>04.1.e</t>
  </si>
  <si>
    <t>5.1.e</t>
  </si>
  <si>
    <t xml:space="preserve">+ Completeness, correctness and consistency of requirements with respect to cybersecurity goals and cybersecurity claims is verified </t>
  </si>
  <si>
    <t>[RQ-09-11]</t>
  </si>
  <si>
    <t>04.1.f</t>
  </si>
  <si>
    <t>5.1.f</t>
  </si>
  <si>
    <t>+ The defined cybersecurity requirements are allocated to components of the architectural design</t>
  </si>
  <si>
    <t>[RQ-10-02]</t>
  </si>
  <si>
    <t>04.2</t>
  </si>
  <si>
    <t>5.2</t>
  </si>
  <si>
    <t>Are processes established to verify the fulfilment of cybersecurity requirements on components during the development phase?</t>
  </si>
  <si>
    <t>The aim is to ensure that the results of the tests performed at the implementation and integration phase of the item conforms to the derived cybersecurity specifications.</t>
  </si>
  <si>
    <t>04.2.a</t>
  </si>
  <si>
    <t>5.2.a</t>
  </si>
  <si>
    <t>+ The defined cybersecurity specifications conform to the cybersecurity specifications from higher level of abstraction (e.g., architectural design)</t>
  </si>
  <si>
    <t>[RQ-10-08]</t>
  </si>
  <si>
    <t>+ Testing is adopted as a verification procedure to achieve the verification objectives</t>
  </si>
  <si>
    <t>[RQ-10-13]
[RC-10-12]</t>
  </si>
  <si>
    <t xml:space="preserve">+ Verification methods can include
- Review
- Analysis
- Simulation
- Prototyping [RQ-10-08 Note 10]
</t>
  </si>
  <si>
    <t>+ [WP-10-04] Verification report for the cybersecurity specifications
+ [WP-10-05] Weakness found during product development, if applicable
+ [WP-10-06] Integration and verification specification
+ [WP-10-07] Integration and verification reports</t>
  </si>
  <si>
    <t>04.2.b</t>
  </si>
  <si>
    <t>5.2.b</t>
  </si>
  <si>
    <t>+ The results of the implementation and integration of components are verified to conform to the cybersecurity specification</t>
  </si>
  <si>
    <t>[RQ-10-09]</t>
  </si>
  <si>
    <t>+ Testing methods can include: Functional testing, fuzz testing, vulnerability scanning and/or penetration testing</t>
  </si>
  <si>
    <t>04.3</t>
  </si>
  <si>
    <t>5.3</t>
  </si>
  <si>
    <t>Are processes established that validate cybersecurity goal and claims on item level during the development phase?</t>
  </si>
  <si>
    <t>The goal is to ensure that the verified item not only conforms to derived cybersecurity specifications but also fulfils cybersecurity goals (at vehicle level) as per the customer requirements.</t>
  </si>
  <si>
    <t>04.3.a</t>
  </si>
  <si>
    <t>5.3.a</t>
  </si>
  <si>
    <t xml:space="preserve">+ Validation activities are selected and implemented to confirm the adequacy and achievement of cybersecurity goals and validity of cybersecurity claims
</t>
  </si>
  <si>
    <t>[RQ-11-01]
[RQ-11-02]</t>
  </si>
  <si>
    <t>+ Testing is adopted to achieve the validation objectives</t>
  </si>
  <si>
    <t>[RQ-11-01 NOTE 2]
[RQ-09-09 NOTE 4]</t>
  </si>
  <si>
    <t>+ CAL can be used to determine the depth and rigor of validation activities</t>
  </si>
  <si>
    <t xml:space="preserve">+ [WP-11-01] Validation report
</t>
  </si>
  <si>
    <t>04.3.b</t>
  </si>
  <si>
    <t>5.3.b</t>
  </si>
  <si>
    <t xml:space="preserve">+ It is determined that no unreasonable risks remain </t>
  </si>
  <si>
    <t>[ISO/SAE 21434 §11.2c]</t>
  </si>
  <si>
    <t>6</t>
  </si>
  <si>
    <t>Post-Development Phase (excluding operations and maintenance)</t>
  </si>
  <si>
    <t>05.1</t>
  </si>
  <si>
    <t>6.1</t>
  </si>
  <si>
    <t>Are processes established for the release of an item or component for post-development phases?</t>
  </si>
  <si>
    <t>The cybersecurity assessment report must confirm that the required degree of cybersecurity has been achieved enabling the release of the product for post-development and production activities.</t>
  </si>
  <si>
    <t>05.1.a</t>
  </si>
  <si>
    <t>6.1.a</t>
  </si>
  <si>
    <t>+ Requirements are identified and reviewed for release of item into post-development</t>
  </si>
  <si>
    <t xml:space="preserve"> [ISO/SAE 21434 §12.1]</t>
  </si>
  <si>
    <t>+ Review of changes in production processes against Production Control Plan to prevent introduction of new vulnerabilities</t>
  </si>
  <si>
    <t>+ [WP-06-04] Report on release for post-development
- [WP-06-01] Cybersecurity plan 
- [WP-06-02] Cybersecurity case
- [WP-06-03] Cybersecurity assessment report</t>
  </si>
  <si>
    <t>05.1.b</t>
  </si>
  <si>
    <t>6.1.b</t>
  </si>
  <si>
    <t xml:space="preserve">+ Cybersecurity requirements for post-development phase are accepted </t>
  </si>
  <si>
    <t>[RQ-06-34 c]</t>
  </si>
  <si>
    <t>05.2</t>
  </si>
  <si>
    <t>6.2</t>
  </si>
  <si>
    <t>Are processes established to apply cybersecurity requirements during production phase?</t>
  </si>
  <si>
    <t>Cybersecurity is applied during the production phase of the item or component and such requirements are incorporated into production control plan.</t>
  </si>
  <si>
    <t>05.2.a</t>
  </si>
  <si>
    <t>6.2.a</t>
  </si>
  <si>
    <t>+ Cybersecurity requirements are applied for production phase 
- A production control plan shall be created that applies the cybersecurity requirements for post-development
- The production control plan shall be implemented</t>
  </si>
  <si>
    <t>[ISO/SAE 21434 §12.1]
[RQ-12-01]
[RQ-12-02]
[RQ-12-03]</t>
  </si>
  <si>
    <t>+ [WP-12-01] Production Control Plan</t>
  </si>
  <si>
    <t>7</t>
  </si>
  <si>
    <t>Operations Security</t>
  </si>
  <si>
    <t>05.4</t>
  </si>
  <si>
    <t>7.1</t>
  </si>
  <si>
    <t>Are processes established for updates to items or components?</t>
  </si>
  <si>
    <t>The aim is to ensure that updating of items or components to retain/enhance cybersecurity is performed logically sound and testable and that they function in a safe secure and reliable way</t>
  </si>
  <si>
    <t>05.4.a</t>
  </si>
  <si>
    <t>7.1.a</t>
  </si>
  <si>
    <t>+ Process is established to develop updates and update capabilities to items or components within the vehicle</t>
  </si>
  <si>
    <t>[RQ-09-09 Note 3]</t>
  </si>
  <si>
    <t>+ Software and Hardware versions are revised using revision control mechanisms
- Software update management related to cybersecurity 
- Related work products which are required according to ISO/SAE 21434: 2021 from concept and product development phases</t>
  </si>
  <si>
    <t xml:space="preserve">+ Update process documentation of relevant work products </t>
  </si>
  <si>
    <t>05.5</t>
  </si>
  <si>
    <t>7.2</t>
  </si>
  <si>
    <t>Are processes established for communicating end of cybersecurity support for an item/component to customer?</t>
  </si>
  <si>
    <t>When the organization decides to end cybersecurity support for an item or component the decision needs to be communicated to the customer.</t>
  </si>
  <si>
    <t>05.5.a</t>
  </si>
  <si>
    <t>7.2.a</t>
  </si>
  <si>
    <t xml:space="preserve">+ Process is established that communicates the decision to end cybersecurity support to an item/component to customers </t>
  </si>
  <si>
    <t>[RQ-07-04f]
[RQ-14-01]</t>
  </si>
  <si>
    <t>+ The supplier can communicate when EOL for the item or component needs to happen. If that is not the case, supplier needs to show proof that the customer has specified the time period and regulated it contractually or through DIA.</t>
  </si>
  <si>
    <t xml:space="preserve">+ [WP-14-01] Procedures to communicate the end of cybersecurity support </t>
  </si>
  <si>
    <t>05.6</t>
  </si>
  <si>
    <t>7.3</t>
  </si>
  <si>
    <t>Are processes established to make available cybersecurity requirements for decommissioning?</t>
  </si>
  <si>
    <t>The procedure is established, implemented, and maintained for making available cybersecurity requirements for decommissioning.</t>
  </si>
  <si>
    <t>05.6.a</t>
  </si>
  <si>
    <t>7.3.a</t>
  </si>
  <si>
    <t>+ A procedure is established to make available cybersecurity requirements for post-development with regard to decommissioning</t>
  </si>
  <si>
    <t>[RQ-14-02]</t>
  </si>
  <si>
    <t>+ Appropriate documentation (e.g. instructions, user manuals) relating to such requirements can enable decommissioning with regard to cybersecurity</t>
  </si>
  <si>
    <t>05.3</t>
  </si>
  <si>
    <t>7.4</t>
  </si>
  <si>
    <t>Is a process established to respond to cybersecurity incidents?</t>
  </si>
  <si>
    <t>The goal of orderly processing of cyber attacks is to limit potential damage and prevent recurrence.</t>
  </si>
  <si>
    <t>05.3.a</t>
  </si>
  <si>
    <t>7.4.a</t>
  </si>
  <si>
    <t>+ A cybersecurity incident response plan for each cybersecurity incident is created, which includes
- Remediation actions for the cybersecurity incident 
- Communication plan involving interested stakeholders
- Responsibilities and resources for remedial action is assigned
- A method for determining progress of incident response is defined
- Criteria for closure and actions for closure is defined
- A reasonable timeframe based on the risk assessment is created
- Criteria to determine the timeframe are defined</t>
  </si>
  <si>
    <t>[RQ-13-01]
[VDA Q7.5e, f]</t>
  </si>
  <si>
    <t>+ Sufficient data forensics capabilities are available
- Cybersecurity information relevant to the incident  is included in the cybersecurity incident report</t>
  </si>
  <si>
    <t>[RQ-13-01 d Note 5]</t>
  </si>
  <si>
    <t>+ A communication plan can include identification of internal and external communication partners (e.g., development, researchers, the public, authorities) and communication packages for various audiences
+ Procedures to determine the progress criteria during the remediation actions can include:
- Percentage of affected items or components that are covered within a defined timeframe
- Percentage of items or components affected by remediation actions
+ Information relevant to the cybersecurity Incident and tracking of the status of cybersecurity Incident remediation is recorded</t>
  </si>
  <si>
    <t>+ Digital investigation process documentation
+ Investigation reports
+ Corrective action protocols 
+ [WP-13-01] Cybersecurity incident response plan</t>
  </si>
  <si>
    <t>07.3</t>
  </si>
  <si>
    <t>7.5</t>
  </si>
  <si>
    <t>Is a process established to validate the effectiveness and adequacy of the response to a cybersecurity incident?</t>
  </si>
  <si>
    <t>The goal is to prove the effectiveness and adequacy of cybersecurity incident response process.</t>
  </si>
  <si>
    <t>07.3.a</t>
  </si>
  <si>
    <t>7.5.a</t>
  </si>
  <si>
    <t>+ Post incident response review is conducted</t>
  </si>
  <si>
    <t>[VDA Q7.6]</t>
  </si>
  <si>
    <t xml:space="preserve">+ Incident response reports
+ Vulnerability scanning reports
+ Consumer usage information
+ Repair information
+ Mechanism to feed incident response results into risk assessment methodology
</t>
  </si>
  <si>
    <t>8</t>
  </si>
  <si>
    <t>Supply Chain Relationships</t>
  </si>
  <si>
    <t>06.1</t>
  </si>
  <si>
    <t>8.1</t>
  </si>
  <si>
    <t>Are processes established to manage dependencies between the auditee organization and its VCS relevant suppliers?</t>
  </si>
  <si>
    <t>The aim is to identify, assess and deal with dependencies involving contractual partners and suppliers and the resulting cyber risks.</t>
  </si>
  <si>
    <t>06.1.a</t>
  </si>
  <si>
    <t>8.1.a</t>
  </si>
  <si>
    <t>+ Auditee organization has selected and evaluated the cybersecurity capability of existing suppliers and supplier candidates
- Supplier candidates have the appropriate cybersecurity capabilities</t>
  </si>
  <si>
    <t>[RQ-07-01]
[RQ-07-02]</t>
  </si>
  <si>
    <t xml:space="preserve">+ RfQ includes interactions, dependencies and responsibilities between organization and its suppliers
- RfQ includes cybersecurity goals and set of cybersecurity requirements relevant to the item/component to be developed by supplier </t>
  </si>
  <si>
    <t>[RQ-07-03]
[RQ-07-04]</t>
  </si>
  <si>
    <t xml:space="preserve">+ Cybersecurity Assurance Level CAL ( as per security requirement level)
Ref: ISO/SAE 21434, Annex E: ISO/SAE 21434]
</t>
  </si>
  <si>
    <t xml:space="preserve">+ Documentation "Record of cybersecurity capability" [RC-07-02]
- Cybersecurity "best practices" from development, post-development, governance, quality and information security
 - Evidence of continual cybersecurity activities and cybersecurity incident response and previous cybersecurity assessment reports (audit and assessment results, if available)
</t>
  </si>
  <si>
    <t>06.1.b</t>
  </si>
  <si>
    <t>8.1.b</t>
  </si>
  <si>
    <t>+ The auditee organization establishes a process for quotation aspects that defines interactions, dependencies and responsibilities between itself and its suppliers</t>
  </si>
  <si>
    <t>[RQ-07-03b]</t>
  </si>
  <si>
    <t xml:space="preserve">+ The list of aligned/shared responsibilities include
- Cybersecurity activities (distribution, review and feedback mechanism)
- Handling vulnerabilities 
- If requirements are unclear, conflicting, not feasible, both parties are notified and appropriate decisions and action have been taken
- Sharing of information and work products
- Milestones regarding the distributed cybersecurity activities
- Definition of the end of cybersecurity support for the item or component
</t>
  </si>
  <si>
    <t>[RQ-06-10]
[RQ-07-04d, e, f]
[RQ-07-06]
[RQ-07-07]</t>
  </si>
  <si>
    <t>+ RASIC Chart to assign responsibilities [RC-07-08] [Annex C: ISO/SAE 21434]</t>
  </si>
  <si>
    <t>+ Cybersecurity Interface Agreement for Development(CIAD)
+ TISAX ISMS Label</t>
  </si>
  <si>
    <t>06.1.c</t>
  </si>
  <si>
    <t>8.1.c</t>
  </si>
  <si>
    <t>+ Cybersecurity goals and cybersecurity requirements of the item or component are identified and communicated to the supplier</t>
  </si>
  <si>
    <t>[RQ-07-03c]</t>
  </si>
  <si>
    <t>+ Recommendation on distribution of cybersecurity activities:
- Appointments of cybersecurity SPOC at auditee organisation and supplier respectively
- Identification of activities to be performed by auditee organization and supplier respectively
- Joint tailoring of activities
- Sharing of information and cybersecurity findings (e.g.: residual risks, results of cybersecurity assessments)</t>
  </si>
  <si>
    <t>06.1.d</t>
  </si>
  <si>
    <t>8.1.d</t>
  </si>
  <si>
    <t xml:space="preserve">+ Auditee organization has processes to specify distributed cybersecurity activities between organization and supplier </t>
  </si>
  <si>
    <t>[RQ-07-04]</t>
  </si>
  <si>
    <t>+ Identification of cybersecurity activities that are to be performed by auditee organization and supplier, respectively
- EXAMPLE 1 Cybersecurity validation at the vehicle level performed by the customer
- EXAMPLE 2 The distribution of cybersecurity activities regarding post-development
- EXAMPLE 3 The cybersecurity assessment concerning the components or work products developed by the supplier can be performed by a third party, the auditee organization or the supplier [RQ-07-04b]</t>
  </si>
  <si>
    <t>9</t>
  </si>
  <si>
    <t>Continual Cybersecurity Activities</t>
  </si>
  <si>
    <t>02.1</t>
  </si>
  <si>
    <t>9.1</t>
  </si>
  <si>
    <t>Are processes established to monitor cyber security information and to identify cybersecurity events from the monitored information?</t>
  </si>
  <si>
    <t>The goal is to ensure cybersecurity over the life of the vehicle by monitoring and collecting cybersecurity relevant information and identifying cybersecurity events that may threaten components.</t>
  </si>
  <si>
    <t>02.1.a</t>
  </si>
  <si>
    <t>9.1.a</t>
  </si>
  <si>
    <t>+ Internal/external sources are selected to receive cybersecurity information
 - Selected sources are managed (e.g.: prioritising the selected sources by order of relevance)</t>
  </si>
  <si>
    <t>[RQ-08-01]</t>
  </si>
  <si>
    <t>+ External sources for cybersecurity information can include researchers, commercial and non-commercial sources, organisations supply chain incl. customers, govt sources, industry platforms on cybersecurity[VDA Q7.1 Ex]</t>
  </si>
  <si>
    <t>+ [WP-08-01] Sources of selected information (external/internal)
+ [WP-08-02] Triggers
+ [WP-08-03] Cybersecurity events from the triaged information</t>
  </si>
  <si>
    <t>02.1.b</t>
  </si>
  <si>
    <t>9.1.b</t>
  </si>
  <si>
    <t>+ Triggers are defined and maintained for the triage of cybersecurity information</t>
  </si>
  <si>
    <t>[RQ-08-02]</t>
  </si>
  <si>
    <t>+ Internal sources for cybersecurity information can include results from vulnerability analyses, Information received from the field (e.g., vulnerability scanning reports, repair information, consumer usage information), Configuration information, such as hardware or software bill of materials [VDA Q7.1 Ex]</t>
  </si>
  <si>
    <t>02.1.c</t>
  </si>
  <si>
    <t>9.1.c</t>
  </si>
  <si>
    <t>+ Monitoring and triaging of the collected cybersecurity information is performed</t>
  </si>
  <si>
    <t>[RQ-08-03]</t>
  </si>
  <si>
    <t>+ Criteria for the triage that can be used to define trigger thresholds can include:
- The familiarity and credibility of the cybersecurity information sources
- The determined cybersecurity risk of the threat scenarios 
- The types of information obtained (e.g., an active attack or proof of concept) [VDA Q7.2 Ex]</t>
  </si>
  <si>
    <t>02.1.d</t>
  </si>
  <si>
    <t>9.1.d</t>
  </si>
  <si>
    <t>+ Cybersecurity information has been checked if it becomes a cybersecurity event</t>
  </si>
  <si>
    <t>02.2</t>
  </si>
  <si>
    <t>9.2</t>
  </si>
  <si>
    <t>Are processes established to evaluate cybersecurity events?</t>
  </si>
  <si>
    <t>The goal is to identify attack vectors, known and emerging cyber threats, and cyber vulnerabilities. By continuously assessing and classifying the identified threats, cybersecurity information can be classified as cybersecurity events and further course of action can be decided.</t>
  </si>
  <si>
    <t>02.2.a</t>
  </si>
  <si>
    <t>9.2.a</t>
  </si>
  <si>
    <t>+ Cybersecurity event is evaluated to identify weaknesses in an item or component</t>
  </si>
  <si>
    <t>[RQ-08-04]</t>
  </si>
  <si>
    <t xml:space="preserve">+ The responsibilities are defined, and assigned [RQ-07-04] 
+ The customer and the supplier shall specify the distributed cybersecurity activities in a cybersecurity interface agreement including: 
- the appointment of the customer’s and the supplier’s points of contact regarding cybersecurity 
- if applicable, a joint tailoring of the cybersecurity activities
- the identification of the cybersecurity activities that are to be performed by the customer and by the supplier, respectively
+ Weaknesses can include:
- Missing requirements or specifications
- Architecture or design weaknesses, including incorrect design of communication protocols
- Implementation weaknesses, including hardware and software bugs and incorrect implementation
- Weakness in operating processes and procedures, including misuse and inadequate user training
- Usage of outdated or deprecated functions, including cryptographic algorithms [VDA Q7.3 Ex]
</t>
  </si>
  <si>
    <t xml:space="preserve">+ RASIC table(Responsible, Accountable, Support, Consulted, Informed)(Annex C)(ISO/SAE 21434)
+ [WP-08-04] Weaknesses from cybersecurity events 
</t>
  </si>
  <si>
    <t>02.3</t>
  </si>
  <si>
    <t>9.3</t>
  </si>
  <si>
    <t>Are processes established to identify and analyse vulnerabilities?</t>
  </si>
  <si>
    <t>The aim is to identify vulnerabilities from weaknesses</t>
  </si>
  <si>
    <t>02.3.a</t>
  </si>
  <si>
    <t>9.3.a</t>
  </si>
  <si>
    <t>+ Weaknesses shall be analysed to identify vulnerabilities</t>
  </si>
  <si>
    <t>[RQ-08-05]</t>
  </si>
  <si>
    <t xml:space="preserve">+ [WP-08-05] Vulnerability analysis </t>
  </si>
  <si>
    <t>02.3.b</t>
  </si>
  <si>
    <t>9.3.b</t>
  </si>
  <si>
    <t>+ Relevant results from weakness analysis and vulnerability remediation must be communicated to the customer in a timely manner</t>
  </si>
  <si>
    <t>02.3.c</t>
  </si>
  <si>
    <t>9.3.c</t>
  </si>
  <si>
    <t>+ A rationale shall be provided for a weakness that is not identified as a vulnerability</t>
  </si>
  <si>
    <t>[RQ-08-06]</t>
  </si>
  <si>
    <t>+ Rationale for not categorizing weakness as vulnerability can include arguments such as follows:
- Verification report that shows that the vulnerabilities have been eliminated
- Analysis, risk assessment and management of vulnerabilities [VDA Q7.4 Ex]</t>
  </si>
  <si>
    <t>02.4</t>
  </si>
  <si>
    <t>9.4</t>
  </si>
  <si>
    <t>Are processes established to manage identified vulnerabilities?</t>
  </si>
  <si>
    <t>The aim is to manage the identified vulnerabilities</t>
  </si>
  <si>
    <t>02.4.a</t>
  </si>
  <si>
    <t>9.4.a</t>
  </si>
  <si>
    <t>+ Identified vulnerabilities are managed based on a rationale such that the corresponding resulting residual risk can be accepted</t>
  </si>
  <si>
    <t>[RQ-08-07a]</t>
  </si>
  <si>
    <t>+ Rules and processes regarding vulnerability disclosure are established</t>
  </si>
  <si>
    <t xml:space="preserve">+ [WP-08-06] Evidence of managed vulnerabilities </t>
  </si>
  <si>
    <t>02.4.b</t>
  </si>
  <si>
    <t>9.4.b</t>
  </si>
  <si>
    <t>+ A contractual model for responsibility assignment with actions to manage identified vulnerabilities is established</t>
  </si>
  <si>
    <t>[RQ-07-06]</t>
  </si>
  <si>
    <t>01</t>
  </si>
  <si>
    <t>CyberSecurity Management</t>
  </si>
  <si>
    <t>02</t>
  </si>
  <si>
    <t>Continual cybersecurity activities</t>
  </si>
  <si>
    <t>03</t>
  </si>
  <si>
    <t>Risk assessment and methods</t>
  </si>
  <si>
    <t>04</t>
  </si>
  <si>
    <t>Concept and product development phase</t>
  </si>
  <si>
    <t>05</t>
  </si>
  <si>
    <t>Post-Development Phase</t>
  </si>
  <si>
    <t>06</t>
  </si>
  <si>
    <t>Distributed cybersecurity activities</t>
  </si>
  <si>
    <t>07</t>
  </si>
  <si>
    <t>Other VCS questions</t>
  </si>
  <si>
    <r>
      <rPr>
        <b/>
        <sz val="18"/>
        <rFont val="Arial"/>
        <family val="2"/>
      </rPr>
      <t>Vehicle CyberSecurity Audit</t>
    </r>
    <r>
      <rPr>
        <b/>
        <sz val="16"/>
        <rFont val="Arial"/>
        <family val="2"/>
      </rPr>
      <t xml:space="preserve">
Results</t>
    </r>
  </si>
  <si>
    <t>Audit result:</t>
  </si>
  <si>
    <t>Chapters:</t>
  </si>
  <si>
    <t>Nr.</t>
  </si>
  <si>
    <t>Subject</t>
  </si>
  <si>
    <t>Result</t>
  </si>
  <si>
    <t>Details:</t>
  </si>
  <si>
    <t>Target Lev. Per Chapter</t>
  </si>
  <si>
    <t>Value per Chapter</t>
  </si>
  <si>
    <t>1 Organizational Cybersecurity</t>
  </si>
  <si>
    <t>2 Human Resources-Cybersecurity Culture</t>
  </si>
  <si>
    <t>3 Risk Management</t>
  </si>
  <si>
    <t>4 Internal Assessments</t>
  </si>
  <si>
    <t>5 Concept and Product Development Phase</t>
  </si>
  <si>
    <t>6 Post-Development Phase</t>
  </si>
  <si>
    <t>7 Operations Security</t>
  </si>
  <si>
    <t>8 Incident Management</t>
  </si>
  <si>
    <t>9 Supply Chain Relationships</t>
  </si>
  <si>
    <r>
      <t xml:space="preserve">Vehicle CyberSecurity Audit
</t>
    </r>
    <r>
      <rPr>
        <sz val="16"/>
        <color theme="1"/>
        <rFont val="Arial"/>
        <family val="2"/>
      </rPr>
      <t>License</t>
    </r>
  </si>
  <si>
    <t xml:space="preserve">This work has been licensed under the Creative Commons Attribution - NoDerivs 4.0 International Public License. In addition, You are granted the right to distribute derivatives under certain terms. The complete and valid text of the license is to be found in line 17ff. </t>
  </si>
  <si>
    <t>You are free to:</t>
  </si>
  <si>
    <r>
      <rPr>
        <sz val="14"/>
        <rFont val="Symbol"/>
        <family val="1"/>
        <charset val="2"/>
      </rPr>
      <t>·</t>
    </r>
    <r>
      <rPr>
        <sz val="7"/>
        <rFont val="Times New Roman"/>
        <family val="1"/>
      </rPr>
      <t xml:space="preserve">         </t>
    </r>
    <r>
      <rPr>
        <b/>
        <sz val="14"/>
        <rFont val="Calibri"/>
        <family val="2"/>
        <scheme val="minor"/>
      </rPr>
      <t>Share </t>
    </r>
    <r>
      <rPr>
        <sz val="14"/>
        <rFont val="Calibri"/>
        <family val="2"/>
        <scheme val="minor"/>
      </rPr>
      <t>— copy and redistribute the material in any medium or format</t>
    </r>
    <r>
      <rPr>
        <sz val="14"/>
        <rFont val="Calibri"/>
        <family val="2"/>
        <scheme val="minor"/>
      </rPr>
      <t xml:space="preserve"> </t>
    </r>
  </si>
  <si>
    <r>
      <rPr>
        <sz val="7"/>
        <rFont val="Times New Roman"/>
        <family val="1"/>
      </rPr>
      <t xml:space="preserve">             </t>
    </r>
    <r>
      <rPr>
        <sz val="14"/>
        <rFont val="Calibri"/>
        <family val="2"/>
        <scheme val="minor"/>
      </rPr>
      <t xml:space="preserve">for any purpose, even commercially. </t>
    </r>
  </si>
  <si>
    <r>
      <rPr>
        <sz val="14"/>
        <rFont val="Symbol"/>
        <family val="1"/>
        <charset val="2"/>
      </rPr>
      <t>·</t>
    </r>
    <r>
      <rPr>
        <sz val="7"/>
        <rFont val="Times New Roman"/>
        <family val="1"/>
      </rPr>
      <t xml:space="preserve">         </t>
    </r>
    <r>
      <rPr>
        <sz val="14"/>
        <rFont val="Calibri"/>
        <family val="2"/>
        <scheme val="minor"/>
      </rPr>
      <t>The licensor cannot revoke these freedoms as long as you follow the license terms.</t>
    </r>
  </si>
  <si>
    <t>Under the following terms:</t>
  </si>
  <si>
    <r>
      <rPr>
        <sz val="14"/>
        <rFont val="Symbol"/>
        <family val="1"/>
        <charset val="2"/>
      </rPr>
      <t>·</t>
    </r>
    <r>
      <rPr>
        <sz val="7"/>
        <rFont val="Times New Roman"/>
        <family val="1"/>
      </rPr>
      <t xml:space="preserve">       </t>
    </r>
    <r>
      <rPr>
        <b/>
        <sz val="14"/>
        <rFont val="Calibri"/>
        <family val="2"/>
        <scheme val="minor"/>
      </rPr>
      <t>Attribution</t>
    </r>
    <r>
      <rPr>
        <sz val="14"/>
        <rFont val="Calibri"/>
        <family val="2"/>
        <scheme val="minor"/>
      </rPr>
      <t xml:space="preserve"> — You must give appropriate credit, provide a link to the license, and indicate if changes were made.</t>
    </r>
    <r>
      <rPr>
        <sz val="14"/>
        <rFont val="Calibri"/>
        <family val="2"/>
        <scheme val="minor"/>
      </rPr>
      <t xml:space="preserve"> </t>
    </r>
    <r>
      <rPr>
        <sz val="14"/>
        <rFont val="Calibri"/>
        <family val="2"/>
        <scheme val="minor"/>
      </rPr>
      <t>You may do so in any reasonable manner, but not in any way that suggests the licensor endorses you or your use.</t>
    </r>
    <r>
      <rPr>
        <sz val="14"/>
        <rFont val="Calibri"/>
        <family val="2"/>
        <scheme val="minor"/>
      </rPr>
      <t xml:space="preserve"> </t>
    </r>
  </si>
  <si>
    <r>
      <rPr>
        <sz val="14"/>
        <rFont val="Symbol"/>
        <family val="1"/>
        <charset val="2"/>
      </rPr>
      <t>·</t>
    </r>
    <r>
      <rPr>
        <sz val="7"/>
        <rFont val="Times New Roman"/>
        <family val="1"/>
      </rPr>
      <t xml:space="preserve">       </t>
    </r>
    <r>
      <rPr>
        <b/>
        <sz val="14"/>
        <rFont val="Calibri"/>
        <family val="2"/>
        <scheme val="minor"/>
      </rPr>
      <t>Restricted derivatives</t>
    </r>
    <r>
      <rPr>
        <sz val="14"/>
        <rFont val="Calibri"/>
        <family val="2"/>
        <scheme val="minor"/>
      </rPr>
      <t xml:space="preserve"> — If you change or otherwise build directly upon the material, You may only distribute the modified material if it is clearly marked as a derivative </t>
    </r>
    <r>
      <rPr>
        <u/>
        <sz val="14"/>
        <rFont val="Calibri"/>
        <family val="2"/>
        <scheme val="minor"/>
      </rPr>
      <t>not</t>
    </r>
    <r>
      <rPr>
        <sz val="14"/>
        <rFont val="Calibri"/>
        <family val="2"/>
        <scheme val="minor"/>
      </rPr>
      <t xml:space="preserve"> approved by the licensor </t>
    </r>
    <r>
      <rPr>
        <u/>
        <sz val="14"/>
        <rFont val="Calibri"/>
        <family val="2"/>
        <scheme val="minor"/>
      </rPr>
      <t>and</t>
    </r>
    <r>
      <rPr>
        <sz val="14"/>
        <rFont val="Calibri"/>
        <family val="2"/>
        <scheme val="minor"/>
      </rPr>
      <t xml:space="preserve"> if all logos and/or trademarks of the licensor have been removed.</t>
    </r>
  </si>
  <si>
    <r>
      <rPr>
        <sz val="14"/>
        <rFont val="Symbol"/>
        <family val="1"/>
        <charset val="2"/>
      </rPr>
      <t>·</t>
    </r>
    <r>
      <rPr>
        <sz val="7"/>
        <rFont val="Times New Roman"/>
        <family val="1"/>
      </rPr>
      <t xml:space="preserve">       </t>
    </r>
    <r>
      <rPr>
        <b/>
        <sz val="14"/>
        <rFont val="Calibri"/>
        <family val="2"/>
        <scheme val="minor"/>
      </rPr>
      <t>No additional restrictions</t>
    </r>
    <r>
      <rPr>
        <sz val="14"/>
        <rFont val="Calibri"/>
        <family val="2"/>
        <scheme val="minor"/>
      </rPr>
      <t xml:space="preserve"> — You may not apply any additional legal terms or technological measures that legally restrict others from doing anything the license permits.</t>
    </r>
    <r>
      <rPr>
        <sz val="14"/>
        <rFont val="Calibri"/>
        <family val="2"/>
        <scheme val="minor"/>
      </rPr>
      <t xml:space="preserve"> </t>
    </r>
  </si>
  <si>
    <t>Creative Commons Attribution - NoDerivs 4.0 International Public License</t>
  </si>
  <si>
    <t>By exercising the Licensed Rights (defined below), You accept and agree to be bound by the terms and conditions of this Creative Commons Attribution-NoDerivatives 4.0 International Public License ("Public License"). To the extent this Public License may be interpreted as a contract, You are granted the Licensed Rights in consideration of Your acceptance of these terms and conditions, and the Licensor grants You such rights in consideration of benefits the Licensor receives from making the Licensed Material available under these terms and conditions.</t>
  </si>
  <si>
    <t>Section 1 – Definitions.</t>
  </si>
  <si>
    <r>
      <t>a.   </t>
    </r>
    <r>
      <rPr>
        <b/>
        <sz val="11"/>
        <rFont val="Calibri"/>
        <family val="2"/>
        <scheme val="minor"/>
      </rPr>
      <t>Adapted Material</t>
    </r>
    <r>
      <rPr>
        <sz val="11"/>
        <rFont val="Calibri"/>
        <family val="2"/>
        <scheme val="minor"/>
      </rPr>
      <t xml:space="preserve"> means material subject to Copyright and Similar Rights that is derived from or based upon the Licensed Material and in which the Licensed Material is translated, altered, arranged, transformed, or otherwise modified in a manner requiring permission under the Copyright and Similar Rights held by the Licensor. For purposes of this Public License, where the Licensed Material is a musical work, performance, or sound recording, Adapted Material is always produced where the Licensed Material is synched in timed relation with a moving image.</t>
    </r>
  </si>
  <si>
    <r>
      <t>b.     </t>
    </r>
    <r>
      <rPr>
        <b/>
        <sz val="11"/>
        <rFont val="Calibri"/>
        <family val="2"/>
        <scheme val="minor"/>
      </rPr>
      <t xml:space="preserve">Copyright and Similar Rights </t>
    </r>
    <r>
      <rPr>
        <sz val="11"/>
        <rFont val="Calibri"/>
        <family val="2"/>
        <scheme val="minor"/>
      </rPr>
      <t>means copyright and/or similar rights closely related to copyright including, without limitation, performance, broadcast, sound recording, and Sui Generis Database Rights, without regard to how the rights are labelled or categorized. For purposes of this Public License, the rights specified in Section 2(b)(1)-(2) are not Copyright and Similar Rights.</t>
    </r>
  </si>
  <si>
    <r>
      <t>c.</t>
    </r>
    <r>
      <rPr>
        <sz val="11"/>
        <rFont val="Times New Roman"/>
        <family val="1"/>
      </rPr>
      <t>     </t>
    </r>
    <r>
      <rPr>
        <b/>
        <sz val="11"/>
        <rFont val="Times New Roman"/>
        <family val="1"/>
      </rPr>
      <t>Effective Technological Measures</t>
    </r>
    <r>
      <rPr>
        <sz val="11"/>
        <rFont val="Times New Roman"/>
        <family val="1"/>
      </rPr>
      <t xml:space="preserve"> means those measures that, in the absence of proper authority, may not be circumvented under laws fulfilling obligations within the meaning of Article 11 of the WIPO Copyright Treaty adopted on December 20, 1996, and/or similar international agreements.</t>
    </r>
  </si>
  <si>
    <r>
      <t>d.</t>
    </r>
    <r>
      <rPr>
        <sz val="11"/>
        <rFont val="Times New Roman"/>
        <family val="1"/>
      </rPr>
      <t>    </t>
    </r>
    <r>
      <rPr>
        <b/>
        <sz val="11"/>
        <rFont val="Times New Roman"/>
        <family val="1"/>
      </rPr>
      <t>Exceptions and Limitations</t>
    </r>
    <r>
      <rPr>
        <sz val="11"/>
        <rFont val="Times New Roman"/>
        <family val="1"/>
      </rPr>
      <t xml:space="preserve"> means fair use, fair dealing, and/or any other exception or limitation to Copyright and Similar Rights that applies to Your use of the Licensed Material.</t>
    </r>
  </si>
  <si>
    <r>
      <t>e.</t>
    </r>
    <r>
      <rPr>
        <sz val="11"/>
        <rFont val="Times New Roman"/>
        <family val="1"/>
      </rPr>
      <t>    </t>
    </r>
    <r>
      <rPr>
        <b/>
        <sz val="11"/>
        <rFont val="Times New Roman"/>
        <family val="1"/>
      </rPr>
      <t>Licensed Material</t>
    </r>
    <r>
      <rPr>
        <sz val="11"/>
        <rFont val="Times New Roman"/>
        <family val="1"/>
      </rPr>
      <t xml:space="preserve"> means the artistic or literary work, database, or other material to which the Licensor applied this Public License.</t>
    </r>
  </si>
  <si>
    <r>
      <t>f.</t>
    </r>
    <r>
      <rPr>
        <sz val="11"/>
        <rFont val="Times New Roman"/>
        <family val="1"/>
      </rPr>
      <t>      </t>
    </r>
    <r>
      <rPr>
        <b/>
        <sz val="11"/>
        <rFont val="Times New Roman"/>
        <family val="1"/>
      </rPr>
      <t>Licensed Rights</t>
    </r>
    <r>
      <rPr>
        <sz val="11"/>
        <rFont val="Times New Roman"/>
        <family val="1"/>
      </rPr>
      <t xml:space="preserve"> means the rights granted to You subject to the terms and conditions of this Public License, which are limited to all Copyright and Similar Rights that apply to Your use of the Licensed Material and that the Licensor has authority to license.</t>
    </r>
  </si>
  <si>
    <r>
      <t>g.</t>
    </r>
    <r>
      <rPr>
        <sz val="11"/>
        <rFont val="Times New Roman"/>
        <family val="1"/>
      </rPr>
      <t>    </t>
    </r>
    <r>
      <rPr>
        <b/>
        <sz val="11"/>
        <rFont val="Times New Roman"/>
        <family val="1"/>
      </rPr>
      <t>Licensor</t>
    </r>
    <r>
      <rPr>
        <sz val="11"/>
        <rFont val="Times New Roman"/>
        <family val="1"/>
      </rPr>
      <t xml:space="preserve"> means the individual(s) or entity(ies) granting rights under this Public License.</t>
    </r>
  </si>
  <si>
    <r>
      <t>h.</t>
    </r>
    <r>
      <rPr>
        <sz val="11"/>
        <rFont val="Times New Roman"/>
        <family val="1"/>
      </rPr>
      <t>    </t>
    </r>
    <r>
      <rPr>
        <b/>
        <sz val="11"/>
        <rFont val="Calibri"/>
        <family val="2"/>
        <scheme val="minor"/>
      </rPr>
      <t>Share</t>
    </r>
    <r>
      <rPr>
        <sz val="11"/>
        <rFont val="Calibri"/>
        <family val="2"/>
        <scheme val="minor"/>
      </rPr>
      <t xml:space="preserve"> means to provide material to the public by any means or process that requires permission under the Licensed Rights, such as reproduction, public display, public performance, distribution, dissemination, communication, or importation, and to make material available to the public including in ways that members of the public may access the material from a place and at a time individually chosen by them.</t>
    </r>
  </si>
  <si>
    <r>
      <t>i.</t>
    </r>
    <r>
      <rPr>
        <sz val="11"/>
        <rFont val="Times New Roman"/>
        <family val="1"/>
      </rPr>
      <t>      </t>
    </r>
    <r>
      <rPr>
        <b/>
        <sz val="11"/>
        <rFont val="Times New Roman"/>
        <family val="1"/>
      </rPr>
      <t>Sui Generis Database Rights</t>
    </r>
    <r>
      <rPr>
        <sz val="11"/>
        <rFont val="Times New Roman"/>
        <family val="1"/>
      </rPr>
      <t xml:space="preserve"> means rights other than copyright resulting from Directive 96/9/EC of the European Parliament and of the Council of 11 March 1996 on the legal protection of databases, as amended and/or succeeded, as well as other essentially equivalent rights anywhere in the world.</t>
    </r>
  </si>
  <si>
    <r>
      <t>j.</t>
    </r>
    <r>
      <rPr>
        <sz val="11"/>
        <rFont val="Times New Roman"/>
        <family val="1"/>
      </rPr>
      <t>      </t>
    </r>
    <r>
      <rPr>
        <b/>
        <sz val="11"/>
        <rFont val="Times New Roman"/>
        <family val="1"/>
      </rPr>
      <t>You</t>
    </r>
    <r>
      <rPr>
        <sz val="11"/>
        <rFont val="Times New Roman"/>
        <family val="1"/>
      </rPr>
      <t xml:space="preserve"> means the individual or entity exercising the Licensed Rights under this Public License.</t>
    </r>
    <r>
      <rPr>
        <sz val="11"/>
        <rFont val="Calibri"/>
        <family val="2"/>
        <scheme val="minor"/>
      </rPr>
      <t xml:space="preserve"> </t>
    </r>
    <r>
      <rPr>
        <b/>
        <sz val="11"/>
        <rFont val="Times New Roman"/>
        <family val="1"/>
      </rPr>
      <t>Your</t>
    </r>
    <r>
      <rPr>
        <sz val="11"/>
        <rFont val="Times New Roman"/>
        <family val="1"/>
      </rPr>
      <t xml:space="preserve"> has a corresponding meaning.</t>
    </r>
  </si>
  <si>
    <t>Section 2 – Scope.</t>
  </si>
  <si>
    <t xml:space="preserve">a.    License grant. </t>
  </si>
  <si>
    <r>
      <t>1.</t>
    </r>
    <r>
      <rPr>
        <sz val="11"/>
        <rFont val="Times New Roman"/>
        <family val="1"/>
      </rPr>
      <t xml:space="preserve">     </t>
    </r>
    <r>
      <rPr>
        <sz val="11"/>
        <rFont val="Calibri"/>
        <family val="2"/>
        <scheme val="minor"/>
      </rPr>
      <t>Subject to the terms and conditions of this Public License, the Licensor hereby grants You a worldwide, royalty-free, non-sublicensable, non-exclusive, irrevocable license to exercise the Licensed Rights in the Licensed Material to:</t>
    </r>
  </si>
  <si>
    <r>
      <t>A.</t>
    </r>
    <r>
      <rPr>
        <sz val="11"/>
        <rFont val="Times New Roman"/>
        <family val="1"/>
      </rPr>
      <t>    reproduce and Share the Licensed Material, in whole or in part; and</t>
    </r>
  </si>
  <si>
    <r>
      <t>B.</t>
    </r>
    <r>
      <rPr>
        <sz val="11"/>
        <rFont val="Times New Roman"/>
        <family val="1"/>
      </rPr>
      <t>    </t>
    </r>
    <r>
      <rPr>
        <sz val="11"/>
        <rFont val="Calibri"/>
        <family val="2"/>
        <scheme val="minor"/>
      </rPr>
      <t>produce and reproduce, but not Share, Adapted Material.</t>
    </r>
  </si>
  <si>
    <r>
      <t>2.</t>
    </r>
    <r>
      <rPr>
        <sz val="11"/>
        <rFont val="Times New Roman"/>
        <family val="1"/>
      </rPr>
      <t xml:space="preserve">     </t>
    </r>
    <r>
      <rPr>
        <sz val="11"/>
        <rFont val="Calibri"/>
        <family val="2"/>
        <scheme val="minor"/>
      </rPr>
      <t>Exceptions and Limitations. For the avoidance of doubt, where Exceptions and Limitations apply to Your use, this Public License does not apply, and You do not need to comply with its terms and conditions.</t>
    </r>
  </si>
  <si>
    <r>
      <t>3.</t>
    </r>
    <r>
      <rPr>
        <sz val="11"/>
        <rFont val="Times New Roman"/>
        <family val="1"/>
      </rPr>
      <t xml:space="preserve">     </t>
    </r>
    <r>
      <rPr>
        <sz val="11"/>
        <rFont val="Calibri"/>
        <family val="2"/>
        <scheme val="minor"/>
      </rPr>
      <t>Term. The term of this Public License is specified in Section 6(a).</t>
    </r>
  </si>
  <si>
    <r>
      <t>4.</t>
    </r>
    <r>
      <rPr>
        <sz val="11"/>
        <rFont val="Times New Roman"/>
        <family val="1"/>
      </rPr>
      <t xml:space="preserve">     </t>
    </r>
    <r>
      <rPr>
        <sz val="11"/>
        <rFont val="Calibri"/>
        <family val="2"/>
        <scheme val="minor"/>
      </rPr>
      <t>Media and formats; technical modifications allowed. The Licensor authorizes You to exercise the Licensed Rights in all media and formats whether now known or hereafter created, and to make technical modifications necessary to do so. The Licensor waives and/or agrees not to assert any right or authority to forbid You from making technical modifications necessary to exercise the Licensed Rights, including technical modifications necessary to circumvent Effective Technological Measures. For purposes of this Public License, simply making modifications authorized by this Section 2(a)(4) never produces Adapted Material.</t>
    </r>
  </si>
  <si>
    <r>
      <t>5.</t>
    </r>
    <r>
      <rPr>
        <sz val="11"/>
        <rFont val="Times New Roman"/>
        <family val="1"/>
      </rPr>
      <t xml:space="preserve">     </t>
    </r>
    <r>
      <rPr>
        <sz val="11"/>
        <rFont val="Calibri"/>
        <family val="2"/>
        <scheme val="minor"/>
      </rPr>
      <t xml:space="preserve">Downstream recipients. </t>
    </r>
  </si>
  <si>
    <r>
      <t>A.</t>
    </r>
    <r>
      <rPr>
        <sz val="11"/>
        <rFont val="Times New Roman"/>
        <family val="1"/>
      </rPr>
      <t>    Offer from the Licensor – Licensed Material.</t>
    </r>
    <r>
      <rPr>
        <sz val="11"/>
        <rFont val="Calibri"/>
        <family val="2"/>
        <scheme val="minor"/>
      </rPr>
      <t xml:space="preserve"> Every recipient of the Licensed Material automatically receives an offer from the Licensor to exercise the Licensed Rights under the terms and conditions of this Public License</t>
    </r>
  </si>
  <si>
    <r>
      <t>B.</t>
    </r>
    <r>
      <rPr>
        <sz val="11"/>
        <rFont val="Times New Roman"/>
        <family val="1"/>
      </rPr>
      <t>    No downstream restrictions.</t>
    </r>
    <r>
      <rPr>
        <sz val="11"/>
        <rFont val="Calibri"/>
        <family val="2"/>
        <scheme val="minor"/>
      </rPr>
      <t xml:space="preserve"> You may not offer or impose any additional or different terms or conditions on, or apply any Effective Technological Measures to, the Licensed Material if doing so restricts exercise of the Licensed Rights by any recipient of the Licensed Material.</t>
    </r>
  </si>
  <si>
    <r>
      <t>6.</t>
    </r>
    <r>
      <rPr>
        <sz val="11"/>
        <rFont val="Times New Roman"/>
        <family val="1"/>
      </rPr>
      <t xml:space="preserve">     </t>
    </r>
    <r>
      <rPr>
        <sz val="11"/>
        <rFont val="Calibri"/>
        <family val="2"/>
        <scheme val="minor"/>
      </rPr>
      <t>No endorsement. Nothing in this Public License constitutes or may be construed as permission to assert or imply that You are, or that Your use of the Licensed Material is, connected with, or sponsored, endorsed, or granted official status by, the Licensor or others designated to receive attribution as provided in Section 3(a)(1)(A)(i).</t>
    </r>
  </si>
  <si>
    <r>
      <t>b.</t>
    </r>
    <r>
      <rPr>
        <sz val="11"/>
        <rFont val="Times New Roman"/>
        <family val="1"/>
      </rPr>
      <t>    </t>
    </r>
    <r>
      <rPr>
        <b/>
        <sz val="11"/>
        <rFont val="Calibri"/>
        <family val="2"/>
        <scheme val="minor"/>
      </rPr>
      <t>Other rights.</t>
    </r>
  </si>
  <si>
    <r>
      <t>1.</t>
    </r>
    <r>
      <rPr>
        <sz val="11"/>
        <rFont val="Times New Roman"/>
        <family val="1"/>
      </rPr>
      <t xml:space="preserve">     </t>
    </r>
    <r>
      <rPr>
        <sz val="11"/>
        <rFont val="Calibri"/>
        <family val="2"/>
        <scheme val="minor"/>
      </rPr>
      <t>Moral rights, such as the right of integrity, are not licensed under this Public License, nor are publicity, privacy, and/or other similar personality rights; however, to the extent possible, the Licensor waives and/or agrees not to assert any such rights held by the Licensor to the limited extent necessary to allow You to exercise the Licensed Rights, but not otherwise.</t>
    </r>
  </si>
  <si>
    <r>
      <t>2.</t>
    </r>
    <r>
      <rPr>
        <sz val="11"/>
        <rFont val="Times New Roman"/>
        <family val="1"/>
      </rPr>
      <t xml:space="preserve">     </t>
    </r>
    <r>
      <rPr>
        <sz val="11"/>
        <rFont val="Calibri"/>
        <family val="2"/>
        <scheme val="minor"/>
      </rPr>
      <t>Patent and trademark rights are not licensed under this Public License.</t>
    </r>
  </si>
  <si>
    <r>
      <t>3.</t>
    </r>
    <r>
      <rPr>
        <sz val="11"/>
        <rFont val="Times New Roman"/>
        <family val="1"/>
      </rPr>
      <t xml:space="preserve">     </t>
    </r>
    <r>
      <rPr>
        <sz val="11"/>
        <rFont val="Calibri"/>
        <family val="2"/>
        <scheme val="minor"/>
      </rPr>
      <t>To the extent possible, the Licensor waives any right to collect royalties from You for the exercise of the Licensed Rights, whether directly or through a collecting society under any voluntary or waivable statutory or compulsory licensing scheme. In all other cases the Licensor expressly reserves any right to collect such royalties.</t>
    </r>
  </si>
  <si>
    <t>Section 3 – License Conditions.</t>
  </si>
  <si>
    <t>Your exercise of the Licensed Rights is expressly made subject to the following conditions.</t>
  </si>
  <si>
    <r>
      <t>a.</t>
    </r>
    <r>
      <rPr>
        <sz val="11"/>
        <rFont val="Times New Roman"/>
        <family val="1"/>
      </rPr>
      <t>    </t>
    </r>
    <r>
      <rPr>
        <b/>
        <sz val="11"/>
        <rFont val="Calibri"/>
        <family val="2"/>
        <scheme val="minor"/>
      </rPr>
      <t>Attribution.</t>
    </r>
  </si>
  <si>
    <r>
      <t>1.</t>
    </r>
    <r>
      <rPr>
        <sz val="11"/>
        <rFont val="Times New Roman"/>
        <family val="1"/>
      </rPr>
      <t xml:space="preserve">     </t>
    </r>
    <r>
      <rPr>
        <sz val="11"/>
        <rFont val="Calibri"/>
        <family val="2"/>
        <scheme val="minor"/>
      </rPr>
      <t>If You Share the Licensed Material, You must:</t>
    </r>
  </si>
  <si>
    <r>
      <t>A.</t>
    </r>
    <r>
      <rPr>
        <sz val="11"/>
        <rFont val="Times New Roman"/>
        <family val="1"/>
      </rPr>
      <t>    </t>
    </r>
    <r>
      <rPr>
        <sz val="11"/>
        <rFont val="Calibri"/>
        <family val="2"/>
        <scheme val="minor"/>
      </rPr>
      <t xml:space="preserve">retain the following if it is supplied by the Licensor with the Licensed Material: </t>
    </r>
  </si>
  <si>
    <r>
      <t>i.</t>
    </r>
    <r>
      <rPr>
        <sz val="11"/>
        <rFont val="Times New Roman"/>
        <family val="1"/>
      </rPr>
      <t>          identification of the creator(s) of the Licensed Material and any others designated to receive attribution, in any reasonable manner requested by the Licensor (including by pseudonym if designated);</t>
    </r>
  </si>
  <si>
    <r>
      <t>ii.</t>
    </r>
    <r>
      <rPr>
        <sz val="11"/>
        <rFont val="Times New Roman"/>
        <family val="1"/>
      </rPr>
      <t xml:space="preserve">           </t>
    </r>
    <r>
      <rPr>
        <sz val="11"/>
        <rFont val="Calibri"/>
        <family val="2"/>
        <scheme val="minor"/>
      </rPr>
      <t>a copyright notice;</t>
    </r>
  </si>
  <si>
    <r>
      <t>iii.</t>
    </r>
    <r>
      <rPr>
        <sz val="11"/>
        <rFont val="Times New Roman"/>
        <family val="1"/>
      </rPr>
      <t xml:space="preserve">           </t>
    </r>
    <r>
      <rPr>
        <sz val="11"/>
        <rFont val="Calibri"/>
        <family val="2"/>
        <scheme val="minor"/>
      </rPr>
      <t xml:space="preserve">a notice that refers to this Public License; </t>
    </r>
  </si>
  <si>
    <r>
      <t>iv.</t>
    </r>
    <r>
      <rPr>
        <sz val="11"/>
        <rFont val="Times New Roman"/>
        <family val="1"/>
      </rPr>
      <t xml:space="preserve">           </t>
    </r>
    <r>
      <rPr>
        <sz val="11"/>
        <rFont val="Calibri"/>
        <family val="2"/>
        <scheme val="minor"/>
      </rPr>
      <t>a notice that refers to the disclaimer of warranties;</t>
    </r>
  </si>
  <si>
    <r>
      <t>v.</t>
    </r>
    <r>
      <rPr>
        <sz val="11"/>
        <rFont val="Times New Roman"/>
        <family val="1"/>
      </rPr>
      <t>          </t>
    </r>
    <r>
      <rPr>
        <sz val="11"/>
        <rFont val="Calibri"/>
        <family val="2"/>
        <scheme val="minor"/>
      </rPr>
      <t>a URI or hyperlink to the Licensed Material to the extent reasonably practicable;</t>
    </r>
  </si>
  <si>
    <r>
      <t>B.</t>
    </r>
    <r>
      <rPr>
        <sz val="11"/>
        <rFont val="Times New Roman"/>
        <family val="1"/>
      </rPr>
      <t>    indicate if You modified the Licensed Material and retain an indication of any previous modifications; and</t>
    </r>
  </si>
  <si>
    <r>
      <t>C.</t>
    </r>
    <r>
      <rPr>
        <sz val="11"/>
        <rFont val="Times New Roman"/>
        <family val="1"/>
      </rPr>
      <t>    indicate the Licensed Material is licensed under this Public License, and include the text of, or the URI or hyperlink to, this Public License.</t>
    </r>
  </si>
  <si>
    <t xml:space="preserve">For the avoidance of doubt, You do not have permission under this Public License to Share Adapted Material. </t>
  </si>
  <si>
    <r>
      <t>2.</t>
    </r>
    <r>
      <rPr>
        <sz val="11"/>
        <rFont val="Times New Roman"/>
        <family val="1"/>
      </rPr>
      <t xml:space="preserve">     </t>
    </r>
    <r>
      <rPr>
        <sz val="11"/>
        <rFont val="Calibri"/>
        <family val="2"/>
        <scheme val="minor"/>
      </rPr>
      <t>You may satisfy the conditions in Section 3(a)(1) in any reasonable manner based on the medium, means, and context in which You Share the Licensed Material. For example, it may be reasonable to satisfy the conditions by providing a URI or hyperlink to a resource that includes the required information.</t>
    </r>
  </si>
  <si>
    <r>
      <t>3.</t>
    </r>
    <r>
      <rPr>
        <sz val="11"/>
        <rFont val="Times New Roman"/>
        <family val="1"/>
      </rPr>
      <t xml:space="preserve">     </t>
    </r>
    <r>
      <rPr>
        <sz val="11"/>
        <rFont val="Calibri"/>
        <family val="2"/>
        <scheme val="minor"/>
      </rPr>
      <t>If requested by the Licensor, You must remove any of the information required by Section 3(a)(1)(A) to the extent reasonably practicable.</t>
    </r>
  </si>
  <si>
    <t>Section 4 – Sui Generis Database Rights.</t>
  </si>
  <si>
    <t>Where the Licensed Rights include Sui Generis Database Rights that apply to Your use of the Licensed Material:</t>
  </si>
  <si>
    <r>
      <t>a.</t>
    </r>
    <r>
      <rPr>
        <sz val="11"/>
        <rFont val="Times New Roman"/>
        <family val="1"/>
      </rPr>
      <t>    </t>
    </r>
    <r>
      <rPr>
        <sz val="11"/>
        <rFont val="Calibri"/>
        <family val="2"/>
        <scheme val="minor"/>
      </rPr>
      <t>for the avoidance of doubt, Section 2(a)(1) grants You the right to extract, reuse, reproduce, and Share all or a substantial portion of the contents of the database and provided You do not Share Adapted Material;</t>
    </r>
  </si>
  <si>
    <r>
      <t>b.</t>
    </r>
    <r>
      <rPr>
        <sz val="11"/>
        <rFont val="Times New Roman"/>
        <family val="1"/>
      </rPr>
      <t>    </t>
    </r>
    <r>
      <rPr>
        <sz val="11"/>
        <rFont val="Calibri"/>
        <family val="2"/>
        <scheme val="minor"/>
      </rPr>
      <t>if You include all or a substantial portion of the database contents in a database in which You have Sui Generis Database Rights, then the database in which You have Sui Generis Database Rights (but not its individual contents) is Adapted Material; and</t>
    </r>
  </si>
  <si>
    <r>
      <t>c.</t>
    </r>
    <r>
      <rPr>
        <sz val="11"/>
        <rFont val="Times New Roman"/>
        <family val="1"/>
      </rPr>
      <t>     </t>
    </r>
    <r>
      <rPr>
        <sz val="11"/>
        <rFont val="Calibri"/>
        <family val="2"/>
        <scheme val="minor"/>
      </rPr>
      <t>You must comply with the conditions in Section 3(a) if You Share all or a substantial portion of the contents of the database.</t>
    </r>
  </si>
  <si>
    <t>For the avoidance of doubt, this Section 4 supplements and does not replace Your obligations under this Public License where the Licensed Rights include other Copyright and Similar Rights.</t>
  </si>
  <si>
    <t>Section 5 – Disclaimer of Warranties and Limitation of Liability.</t>
  </si>
  <si>
    <r>
      <t>a.</t>
    </r>
    <r>
      <rPr>
        <b/>
        <sz val="11"/>
        <rFont val="Times New Roman"/>
        <family val="1"/>
      </rPr>
      <t>    </t>
    </r>
    <r>
      <rPr>
        <b/>
        <sz val="11"/>
        <rFont val="Calibri"/>
        <family val="2"/>
        <scheme val="minor"/>
      </rPr>
      <t>Unless otherwise separately undertaken by the Licensor, to the extent possible, the Licensor offers the Licensed Material as-is and as-available, and makes no representations or warranties of any kind concerning the Licensed Material, whether express, implied, statutory, or other. This includes, without limitation, warranties of title, merchantability, fitness for a particular purpose, non-infringement, absence of latent or other defects, accuracy, or the presence or absence of errors, whether or not known or discoverable. Where disclaimers of warranties are not allowed in full or in part, this disclaimer may not apply to You.</t>
    </r>
  </si>
  <si>
    <r>
      <t>b.</t>
    </r>
    <r>
      <rPr>
        <b/>
        <sz val="11"/>
        <rFont val="Times New Roman"/>
        <family val="1"/>
      </rPr>
      <t>    To the extent possible, in no event will the Licensor be liable to You on any legal theory (including, without limitation, negligence) or otherwise for any direct, special, indirect, incidental, consequential, punitive, exemplary, or other losses, costs, expenses, or damages arising out of this Public License or use of the Licensed Material, even if the Licensor has been advised of the possibility of such losses, costs, expenses, or damages. Where a limitation of liability is not allowed in full or in part, this limitation may not apply to You.</t>
    </r>
  </si>
  <si>
    <r>
      <t>c.</t>
    </r>
    <r>
      <rPr>
        <sz val="11"/>
        <rFont val="Times New Roman"/>
        <family val="1"/>
      </rPr>
      <t>     </t>
    </r>
    <r>
      <rPr>
        <sz val="11"/>
        <rFont val="Calibri"/>
        <family val="2"/>
        <scheme val="minor"/>
      </rPr>
      <t>The disclaimer of warranties and limitation of liability provided above must be interpreted in a manner that, to the extent possible, most closely approximates an absolute disclaimer and waiver of all liability.</t>
    </r>
  </si>
  <si>
    <t>Section 6 – Term and Termination.</t>
  </si>
  <si>
    <r>
      <t>a.</t>
    </r>
    <r>
      <rPr>
        <sz val="11"/>
        <rFont val="Times New Roman"/>
        <family val="1"/>
      </rPr>
      <t>    </t>
    </r>
    <r>
      <rPr>
        <sz val="11"/>
        <rFont val="Calibri"/>
        <family val="2"/>
        <scheme val="minor"/>
      </rPr>
      <t>This Public License applies for the term of the Copyright and Similar Rights licensed here. However, if You fail to comply with this Public License, then Your rights under this Public License terminate automatically.</t>
    </r>
  </si>
  <si>
    <r>
      <t>b.</t>
    </r>
    <r>
      <rPr>
        <sz val="11"/>
        <rFont val="Times New Roman"/>
        <family val="1"/>
      </rPr>
      <t>    </t>
    </r>
    <r>
      <rPr>
        <sz val="11"/>
        <rFont val="Calibri"/>
        <family val="2"/>
        <scheme val="minor"/>
      </rPr>
      <t>Where Your right to use the Licensed Material has terminated under Section 6(a), it reinstates:</t>
    </r>
  </si>
  <si>
    <r>
      <t>1.</t>
    </r>
    <r>
      <rPr>
        <sz val="11"/>
        <rFont val="Times New Roman"/>
        <family val="1"/>
      </rPr>
      <t xml:space="preserve">     </t>
    </r>
    <r>
      <rPr>
        <sz val="11"/>
        <rFont val="Calibri"/>
        <family val="2"/>
        <scheme val="minor"/>
      </rPr>
      <t>automatically as of the date the violation is cured, provided it is cured within 30 days of Your discovery of the violation; or</t>
    </r>
  </si>
  <si>
    <r>
      <t>2.</t>
    </r>
    <r>
      <rPr>
        <sz val="11"/>
        <rFont val="Times New Roman"/>
        <family val="1"/>
      </rPr>
      <t xml:space="preserve">     </t>
    </r>
    <r>
      <rPr>
        <sz val="11"/>
        <rFont val="Calibri"/>
        <family val="2"/>
        <scheme val="minor"/>
      </rPr>
      <t>upon express reinstatement by the Licensor.</t>
    </r>
  </si>
  <si>
    <t>For the avoidance of doubt, this Section 6(b) does not affect any right the Licensor may have to seek remedies for Your violations of this Public License.</t>
  </si>
  <si>
    <r>
      <t>c.</t>
    </r>
    <r>
      <rPr>
        <sz val="11"/>
        <rFont val="Times New Roman"/>
        <family val="1"/>
      </rPr>
      <t>     For the avoidance of doubt, the Licensor may also offer the Licensed Material under separate terms or conditions or stop distributing the Licensed Material at any time; however, doing so will not terminate this Public License.</t>
    </r>
  </si>
  <si>
    <r>
      <t>d.</t>
    </r>
    <r>
      <rPr>
        <sz val="11"/>
        <rFont val="Times New Roman"/>
        <family val="1"/>
      </rPr>
      <t>    Sections 1, 5, 6, 7, and 8 survive termination of this Public License.</t>
    </r>
  </si>
  <si>
    <t>Section 7 – Other Terms and Conditions.</t>
  </si>
  <si>
    <r>
      <t>a.</t>
    </r>
    <r>
      <rPr>
        <sz val="11"/>
        <rFont val="Times New Roman"/>
        <family val="1"/>
      </rPr>
      <t>    The Licensor shall not be bound by any additional or different terms or conditions communicated by You unless expressly agreed.</t>
    </r>
  </si>
  <si>
    <r>
      <t>b.</t>
    </r>
    <r>
      <rPr>
        <sz val="11"/>
        <rFont val="Times New Roman"/>
        <family val="1"/>
      </rPr>
      <t>    </t>
    </r>
    <r>
      <rPr>
        <sz val="11"/>
        <rFont val="Calibri"/>
        <family val="2"/>
        <scheme val="minor"/>
      </rPr>
      <t>Any arrangements, understandings, or agreements regarding the Licensed Material not stated herein are separate from and independent of the terms and conditions of this Public License.</t>
    </r>
  </si>
  <si>
    <t>Section 8 – Interpretation.</t>
  </si>
  <si>
    <r>
      <t>a.</t>
    </r>
    <r>
      <rPr>
        <sz val="11"/>
        <rFont val="Times New Roman"/>
        <family val="1"/>
      </rPr>
      <t>    </t>
    </r>
    <r>
      <rPr>
        <sz val="11"/>
        <rFont val="Calibri"/>
        <family val="2"/>
        <scheme val="minor"/>
      </rPr>
      <t>For the avoidance of doubt, this Public License does not, and shall not be interpreted to, reduce, limit, restrict, or impose conditions on any use of the Licensed Material that could lawfully be made without permission under this Public License.</t>
    </r>
  </si>
  <si>
    <r>
      <t>b.</t>
    </r>
    <r>
      <rPr>
        <sz val="11"/>
        <rFont val="Times New Roman"/>
        <family val="1"/>
      </rPr>
      <t xml:space="preserve">   To the extent possible, if any provision of this Public License is deemed unenforceable, it shall be automatically reformed to the minimum extent necessary to make it enforceable. If the provision cannot be reformed, it shall be severed from this Public License without affecting the enforceability of the remaining terms and conditions. </t>
    </r>
  </si>
  <si>
    <r>
      <t>c.</t>
    </r>
    <r>
      <rPr>
        <sz val="11"/>
        <rFont val="Times New Roman"/>
        <family val="1"/>
      </rPr>
      <t>     No term or condition of this Public License will be waived and no failure to comply consented to unless expressly agreed to by the Licensor.</t>
    </r>
  </si>
  <si>
    <r>
      <t>d.</t>
    </r>
    <r>
      <rPr>
        <sz val="11"/>
        <rFont val="Times New Roman"/>
        <family val="1"/>
      </rPr>
      <t>    Nothing in this Public License constitutes or may be interpreted as a limitation upon, or waiver of, any privileges and immunities that apply to the Licensor or You, including from the legal processes of any jurisdiction or authority.</t>
    </r>
  </si>
  <si>
    <t>Section 9 – Distribution of Derivatives</t>
  </si>
  <si>
    <t>a.   In addition to those rights granted under Sections 2(a)(3), the Licensor grants You the right to distribute modified material provided:</t>
  </si>
  <si>
    <t>1. this material is clearly marked as a modified version not approved by the Licensor; and</t>
  </si>
  <si>
    <t>2. any logos and/or trademarks of the Licensor have been removed.</t>
  </si>
  <si>
    <r>
      <t xml:space="preserve">Vehicle CyberSecurity Audit 
</t>
    </r>
    <r>
      <rPr>
        <sz val="16"/>
        <rFont val="Arial"/>
        <family val="2"/>
      </rPr>
      <t>Change history</t>
    </r>
  </si>
  <si>
    <t>1.0-First Release</t>
  </si>
  <si>
    <t>First release. Initial version</t>
  </si>
  <si>
    <t>New chapter created - numbered 9 and named "Continual Cybersecurity". Questions 7.1-7.4 reallocated to new chapter 9 (7.1-7.4-&gt;9.1-9.4)</t>
  </si>
  <si>
    <t>Chapter "Incident Management" merged with "Operations security". Questions on Incident management renumbered (8.1-8.2-&gt;7.4-7.5)</t>
  </si>
  <si>
    <t>Questions 7.5-7.7 renumbered 7.1-7.3</t>
  </si>
  <si>
    <t>Chapter 9 Supply Chain Relationships renumbered to Chapter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</si>
</sst>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409]dd\-mmm\-yy;@"/>
  </numFmts>
  <fonts count="76">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indexed="65"/>
      <name val="Calibri"/>
      <family val="2"/>
    </font>
    <font>
      <b/>
      <sz val="11"/>
      <color indexed="63"/>
      <name val="Calibri"/>
      <family val="2"/>
    </font>
    <font>
      <sz val="11"/>
      <color indexed="20"/>
      <name val="Calibri"/>
      <family val="2"/>
    </font>
    <font>
      <b/>
      <sz val="11"/>
      <color indexed="52"/>
      <name val="Calibri"/>
      <family val="2"/>
    </font>
    <font>
      <b/>
      <sz val="11"/>
      <color indexed="65"/>
      <name val="Calibri"/>
      <family val="2"/>
    </font>
    <font>
      <sz val="11"/>
      <color indexed="62"/>
      <name val="Calibri"/>
      <family val="2"/>
    </font>
    <font>
      <b/>
      <sz val="1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3"/>
      <color indexed="4"/>
      <name val="Porsche News Gothic"/>
    </font>
    <font>
      <sz val="11"/>
      <color indexed="52"/>
      <name val="Calibri"/>
      <family val="2"/>
    </font>
    <font>
      <sz val="11"/>
      <color indexed="60"/>
      <name val="Calibri"/>
      <family val="2"/>
    </font>
    <font>
      <sz val="10"/>
      <name val="Porsche News Gothic"/>
    </font>
    <font>
      <sz val="10"/>
      <color theme="1"/>
      <name val="Arial"/>
      <family val="2"/>
    </font>
    <font>
      <sz val="10"/>
      <name val="Arial"/>
      <family val="2"/>
    </font>
    <font>
      <b/>
      <sz val="18"/>
      <color indexed="56"/>
      <name val="Cambria"/>
      <family val="1"/>
    </font>
    <font>
      <sz val="11"/>
      <color indexed="2"/>
      <name val="Calibri"/>
      <family val="2"/>
    </font>
    <font>
      <b/>
      <sz val="18"/>
      <name val="Arial"/>
      <family val="2"/>
    </font>
    <font>
      <sz val="10"/>
      <color indexed="2"/>
      <name val="Arial"/>
      <family val="2"/>
    </font>
    <font>
      <sz val="12"/>
      <name val="Arial"/>
      <family val="2"/>
    </font>
    <font>
      <sz val="12"/>
      <color theme="1"/>
      <name val="Arial"/>
      <family val="2"/>
    </font>
    <font>
      <sz val="14"/>
      <name val="Arial"/>
      <family val="2"/>
    </font>
    <font>
      <sz val="12"/>
      <name val="Porsche News Gothic"/>
    </font>
    <font>
      <sz val="10"/>
      <color theme="0"/>
      <name val="Arial"/>
      <family val="2"/>
    </font>
    <font>
      <b/>
      <sz val="10"/>
      <color theme="0"/>
      <name val="Calibri"/>
      <family val="2"/>
      <scheme val="minor"/>
    </font>
    <font>
      <b/>
      <sz val="10"/>
      <name val="Calibri"/>
      <family val="2"/>
      <scheme val="minor"/>
    </font>
    <font>
      <sz val="10"/>
      <name val="Calibri"/>
      <family val="2"/>
      <scheme val="minor"/>
    </font>
    <font>
      <sz val="10"/>
      <name val="Calibri"/>
      <family val="2"/>
    </font>
    <font>
      <b/>
      <sz val="18"/>
      <color theme="1"/>
      <name val="Arial"/>
      <family val="2"/>
    </font>
    <font>
      <sz val="18"/>
      <color theme="1"/>
      <name val="Arial"/>
      <family val="2"/>
    </font>
    <font>
      <b/>
      <sz val="10"/>
      <name val="Porsche News Gothic"/>
    </font>
    <font>
      <sz val="18"/>
      <name val="Arial"/>
      <family val="2"/>
    </font>
    <font>
      <sz val="10"/>
      <color theme="1"/>
      <name val="Calibri"/>
      <family val="2"/>
      <scheme val="minor"/>
    </font>
    <font>
      <b/>
      <sz val="16"/>
      <color theme="1"/>
      <name val="Arial"/>
      <family val="2"/>
    </font>
    <font>
      <b/>
      <sz val="10"/>
      <color theme="1"/>
      <name val="Calibri"/>
      <family val="2"/>
      <scheme val="minor"/>
    </font>
    <font>
      <sz val="11"/>
      <name val="Calibri"/>
      <family val="2"/>
      <scheme val="minor"/>
    </font>
    <font>
      <b/>
      <sz val="16"/>
      <name val="Arial"/>
      <family val="2"/>
    </font>
    <font>
      <b/>
      <sz val="10"/>
      <name val="Arial"/>
      <family val="2"/>
    </font>
    <font>
      <b/>
      <sz val="12"/>
      <name val="Arial"/>
      <family val="2"/>
    </font>
    <font>
      <sz val="9"/>
      <name val="Arial"/>
      <family val="2"/>
    </font>
    <font>
      <b/>
      <sz val="25.5"/>
      <name val="Calibri"/>
      <family val="2"/>
      <scheme val="minor"/>
    </font>
    <font>
      <sz val="14"/>
      <name val="Symbol"/>
      <family val="1"/>
      <charset val="2"/>
    </font>
    <font>
      <sz val="14"/>
      <name val="Calibri"/>
      <family val="2"/>
      <scheme val="minor"/>
    </font>
    <font>
      <b/>
      <sz val="25"/>
      <name val="Calibri"/>
      <family val="2"/>
      <scheme val="minor"/>
    </font>
    <font>
      <sz val="13"/>
      <name val="Calibri"/>
      <family val="2"/>
      <scheme val="minor"/>
    </font>
    <font>
      <b/>
      <sz val="13"/>
      <name val="Calibri"/>
      <family val="2"/>
      <scheme val="minor"/>
    </font>
    <font>
      <b/>
      <sz val="11"/>
      <name val="Calibri"/>
      <family val="2"/>
      <scheme val="minor"/>
    </font>
    <font>
      <sz val="11"/>
      <color theme="1"/>
      <name val="Calibri"/>
      <family val="2"/>
      <scheme val="minor"/>
    </font>
    <font>
      <sz val="16"/>
      <color theme="1"/>
      <name val="Arial"/>
      <family val="2"/>
    </font>
    <font>
      <sz val="16"/>
      <name val="Arial"/>
      <family val="2"/>
    </font>
    <font>
      <sz val="7"/>
      <name val="Times New Roman"/>
      <family val="1"/>
    </font>
    <font>
      <b/>
      <sz val="14"/>
      <name val="Calibri"/>
      <family val="2"/>
      <scheme val="minor"/>
    </font>
    <font>
      <u/>
      <sz val="14"/>
      <name val="Calibri"/>
      <family val="2"/>
      <scheme val="minor"/>
    </font>
    <font>
      <sz val="11"/>
      <name val="Times New Roman"/>
      <family val="1"/>
    </font>
    <font>
      <b/>
      <sz val="11"/>
      <name val="Times New Roman"/>
      <family val="1"/>
    </font>
    <font>
      <sz val="8"/>
      <name val="Calibri"/>
      <family val="2"/>
      <scheme val="minor"/>
    </font>
    <font>
      <sz val="11"/>
      <color theme="0"/>
      <name val="Calibri"/>
      <family val="2"/>
      <scheme val="minor"/>
    </font>
    <font>
      <i/>
      <sz val="10"/>
      <color theme="1"/>
      <name val="Calibri"/>
      <family val="2"/>
      <scheme val="minor"/>
    </font>
    <font>
      <u/>
      <sz val="11"/>
      <color theme="10"/>
      <name val="Calibri"/>
      <family val="2"/>
      <scheme val="minor"/>
    </font>
    <font>
      <sz val="10"/>
      <color rgb="FFFF0000"/>
      <name val="Calibri"/>
      <family val="2"/>
      <scheme val="minor"/>
    </font>
    <font>
      <b/>
      <sz val="10"/>
      <color rgb="FF000000"/>
      <name val="Calibri"/>
      <family val="2"/>
      <scheme val="minor"/>
    </font>
    <font>
      <sz val="9.5"/>
      <name val="Arial"/>
      <family val="2"/>
    </font>
    <font>
      <sz val="10"/>
      <color rgb="FF000000"/>
      <name val="Calibri"/>
      <family val="2"/>
      <scheme val="minor"/>
    </font>
    <font>
      <strike/>
      <sz val="10"/>
      <color rgb="FFFF3300"/>
      <name val="Calibri"/>
      <family val="2"/>
      <scheme val="minor"/>
    </font>
    <font>
      <sz val="11"/>
      <color theme="1"/>
      <name val="Calibri"/>
      <family val="2"/>
      <scheme val="minor"/>
    </font>
    <font>
      <b/>
      <sz val="16"/>
      <color theme="0"/>
      <name val="Arial"/>
      <family val="2"/>
    </font>
    <font>
      <u/>
      <sz val="10"/>
      <name val="Calibri"/>
      <family val="2"/>
      <scheme val="minor"/>
    </font>
  </fonts>
  <fills count="3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27"/>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3"/>
        <bgColor indexed="49"/>
      </patternFill>
    </fill>
    <fill>
      <patternFill patternType="solid">
        <fgColor indexed="51"/>
        <bgColor indexed="5"/>
      </patternFill>
    </fill>
    <fill>
      <patternFill patternType="solid">
        <fgColor indexed="30"/>
        <bgColor indexed="21"/>
      </patternFill>
    </fill>
    <fill>
      <patternFill patternType="solid">
        <fgColor indexed="20"/>
        <bgColor indexed="20"/>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2"/>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26"/>
      </patternFill>
    </fill>
    <fill>
      <patternFill patternType="solid">
        <fgColor theme="0"/>
        <bgColor theme="0"/>
      </patternFill>
    </fill>
    <fill>
      <patternFill patternType="solid">
        <fgColor indexed="65"/>
        <bgColor indexed="26"/>
      </patternFill>
    </fill>
    <fill>
      <patternFill patternType="solid">
        <fgColor theme="0"/>
        <bgColor indexed="26"/>
      </patternFill>
    </fill>
    <fill>
      <patternFill patternType="solid">
        <fgColor indexed="65"/>
      </patternFill>
    </fill>
    <fill>
      <patternFill patternType="solid">
        <fgColor theme="4" tint="-0.249977111117893"/>
        <bgColor theme="4" tint="-0.249977111117893"/>
      </patternFill>
    </fill>
    <fill>
      <patternFill patternType="solid">
        <fgColor theme="4" tint="0.89999084444715716"/>
        <bgColor theme="3" tint="0.59999389629810485"/>
      </patternFill>
    </fill>
    <fill>
      <patternFill patternType="solid">
        <fgColor rgb="FFF39100"/>
        <bgColor rgb="FFF39100"/>
      </patternFill>
    </fill>
    <fill>
      <patternFill patternType="none"/>
    </fill>
    <fill>
      <patternFill patternType="solid">
        <fgColor theme="0"/>
        <bgColor indexed="64"/>
      </patternFill>
    </fill>
    <fill>
      <patternFill patternType="solid">
        <fgColor theme="4" tint="0.89999084444715716"/>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rgb="FFF2F2F2"/>
        <bgColor rgb="FF000000"/>
      </patternFill>
    </fill>
  </fills>
  <borders count="2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indexed="64"/>
      </bottom>
      <diagonal/>
    </border>
    <border>
      <left style="thin">
        <color indexed="64"/>
      </left>
      <right style="thin">
        <color indexed="64"/>
      </right>
      <top/>
      <bottom style="thin">
        <color indexed="64"/>
      </bottom>
      <diagonal/>
    </border>
  </borders>
  <cellStyleXfs count="184">
    <xf numFmtId="0" fontId="0" fillId="0" borderId="0"/>
    <xf numFmtId="0" fontId="5" fillId="2" borderId="0" applyNumberFormat="0" applyBorder="0"/>
    <xf numFmtId="0" fontId="5" fillId="3" borderId="0" applyNumberFormat="0" applyBorder="0"/>
    <xf numFmtId="0" fontId="5" fillId="4" borderId="0" applyNumberFormat="0" applyBorder="0"/>
    <xf numFmtId="0" fontId="5" fillId="5" borderId="0" applyNumberFormat="0" applyBorder="0"/>
    <xf numFmtId="0" fontId="5" fillId="6" borderId="0" applyNumberFormat="0" applyBorder="0"/>
    <xf numFmtId="0" fontId="5" fillId="7" borderId="0" applyNumberFormat="0" applyBorder="0"/>
    <xf numFmtId="0" fontId="5" fillId="2" borderId="0" applyNumberFormat="0" applyBorder="0"/>
    <xf numFmtId="0" fontId="5" fillId="3" borderId="0" applyNumberFormat="0" applyBorder="0"/>
    <xf numFmtId="0" fontId="5" fillId="4" borderId="0" applyNumberFormat="0" applyBorder="0"/>
    <xf numFmtId="0" fontId="5" fillId="5" borderId="0" applyNumberFormat="0" applyBorder="0"/>
    <xf numFmtId="0" fontId="5" fillId="6" borderId="0" applyNumberFormat="0" applyBorder="0"/>
    <xf numFmtId="0" fontId="5" fillId="7" borderId="0" applyNumberFormat="0" applyBorder="0"/>
    <xf numFmtId="0" fontId="5" fillId="9" borderId="0" applyNumberFormat="0" applyBorder="0"/>
    <xf numFmtId="0" fontId="5" fillId="10" borderId="0" applyNumberFormat="0" applyBorder="0"/>
    <xf numFmtId="0" fontId="5" fillId="5" borderId="0" applyNumberFormat="0" applyBorder="0"/>
    <xf numFmtId="0" fontId="5" fillId="8" borderId="0" applyNumberFormat="0" applyBorder="0"/>
    <xf numFmtId="0" fontId="5" fillId="11" borderId="0" applyNumberFormat="0" applyBorder="0"/>
    <xf numFmtId="0" fontId="5" fillId="8" borderId="0" applyNumberFormat="0" applyBorder="0"/>
    <xf numFmtId="0" fontId="5" fillId="9" borderId="0" applyNumberFormat="0" applyBorder="0"/>
    <xf numFmtId="0" fontId="5" fillId="10" borderId="0" applyNumberFormat="0" applyBorder="0"/>
    <xf numFmtId="0" fontId="5" fillId="5" borderId="0" applyNumberFormat="0" applyBorder="0"/>
    <xf numFmtId="0" fontId="5" fillId="8" borderId="0" applyNumberFormat="0" applyBorder="0"/>
    <xf numFmtId="0" fontId="5" fillId="11" borderId="0" applyNumberFormat="0" applyBorder="0"/>
    <xf numFmtId="0" fontId="6" fillId="12" borderId="0" applyNumberFormat="0" applyBorder="0"/>
    <xf numFmtId="0" fontId="6" fillId="9" borderId="0" applyNumberFormat="0" applyBorder="0"/>
    <xf numFmtId="0" fontId="6" fillId="10" borderId="0" applyNumberFormat="0" applyBorder="0"/>
    <xf numFmtId="0" fontId="6" fillId="13" borderId="0" applyNumberFormat="0" applyBorder="0"/>
    <xf numFmtId="0" fontId="6" fillId="14" borderId="0" applyNumberFormat="0" applyBorder="0"/>
    <xf numFmtId="0" fontId="6" fillId="15" borderId="0" applyNumberFormat="0" applyBorder="0"/>
    <xf numFmtId="0" fontId="6" fillId="12" borderId="0" applyNumberFormat="0" applyBorder="0"/>
    <xf numFmtId="0" fontId="6" fillId="9" borderId="0" applyNumberFormat="0" applyBorder="0"/>
    <xf numFmtId="0" fontId="6" fillId="10" borderId="0" applyNumberFormat="0" applyBorder="0"/>
    <xf numFmtId="0" fontId="6" fillId="13" borderId="0" applyNumberFormat="0" applyBorder="0"/>
    <xf numFmtId="0" fontId="6" fillId="14" borderId="0" applyNumberFormat="0" applyBorder="0"/>
    <xf numFmtId="0" fontId="6" fillId="15" borderId="0" applyNumberFormat="0" applyBorder="0"/>
    <xf numFmtId="0" fontId="6" fillId="16" borderId="0" applyNumberFormat="0" applyBorder="0"/>
    <xf numFmtId="0" fontId="6" fillId="17" borderId="0" applyNumberFormat="0" applyBorder="0"/>
    <xf numFmtId="0" fontId="6" fillId="18" borderId="0" applyNumberFormat="0" applyBorder="0"/>
    <xf numFmtId="0" fontId="6" fillId="13" borderId="0" applyNumberFormat="0" applyBorder="0"/>
    <xf numFmtId="0" fontId="6" fillId="14" borderId="0" applyNumberFormat="0" applyBorder="0"/>
    <xf numFmtId="0" fontId="6" fillId="19" borderId="0" applyNumberFormat="0" applyBorder="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7" fillId="20" borderId="1" applyNumberFormat="0"/>
    <xf numFmtId="0" fontId="8" fillId="3" borderId="0" applyNumberFormat="0" applyBorder="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9" fillId="20" borderId="2" applyNumberFormat="0"/>
    <xf numFmtId="0" fontId="10" fillId="21" borderId="3"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1" fillId="7" borderId="2" applyNumberFormat="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3" fillId="0" borderId="0" applyNumberFormat="0" applyFill="0" applyBorder="0"/>
    <xf numFmtId="0" fontId="14" fillId="4" borderId="0" applyNumberFormat="0" applyBorder="0"/>
    <xf numFmtId="0" fontId="15" fillId="0" borderId="5" applyNumberFormat="0" applyFill="0"/>
    <xf numFmtId="0" fontId="16" fillId="0" borderId="6" applyNumberFormat="0" applyFill="0"/>
    <xf numFmtId="0" fontId="17" fillId="0" borderId="7" applyNumberFormat="0" applyFill="0"/>
    <xf numFmtId="0" fontId="17" fillId="0" borderId="0" applyNumberFormat="0" applyFill="0" applyBorder="0"/>
    <xf numFmtId="0" fontId="18" fillId="0" borderId="0" applyNumberFormat="0" applyFill="0" applyBorder="0"/>
    <xf numFmtId="164" fontId="56" fillId="0" borderId="0" applyFont="0" applyFill="0" applyBorder="0"/>
    <xf numFmtId="43" fontId="56" fillId="0" borderId="0" applyFont="0" applyFill="0" applyBorder="0"/>
    <xf numFmtId="43" fontId="56" fillId="0" borderId="0" applyFont="0" applyFill="0" applyBorder="0"/>
    <xf numFmtId="0" fontId="18" fillId="0" borderId="0" applyNumberFormat="0" applyFill="0" applyBorder="0"/>
    <xf numFmtId="0" fontId="19" fillId="0" borderId="8" applyNumberFormat="0" applyFill="0"/>
    <xf numFmtId="0" fontId="20" fillId="22" borderId="0" applyNumberFormat="0" applyBorder="0"/>
    <xf numFmtId="0" fontId="21" fillId="0" borderId="0"/>
    <xf numFmtId="0" fontId="22" fillId="0" borderId="0"/>
    <xf numFmtId="0" fontId="22" fillId="0" borderId="0"/>
    <xf numFmtId="0" fontId="22" fillId="0" borderId="0"/>
    <xf numFmtId="0" fontId="22" fillId="0" borderId="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23" borderId="9" applyNumberFormat="0"/>
    <xf numFmtId="0" fontId="21" fillId="0" borderId="0"/>
    <xf numFmtId="0" fontId="23" fillId="0" borderId="0" applyNumberFormat="0" applyFill="0" applyBorder="0"/>
    <xf numFmtId="0" fontId="23" fillId="0" borderId="0"/>
    <xf numFmtId="0" fontId="21" fillId="0" borderId="0"/>
    <xf numFmtId="0" fontId="24" fillId="0" borderId="0" applyNumberFormat="0" applyFill="0" applyBorder="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12" fillId="0" borderId="4" applyNumberFormat="0" applyFill="0"/>
    <xf numFmtId="0" fontId="24" fillId="0" borderId="0" applyNumberFormat="0" applyFill="0" applyBorder="0"/>
    <xf numFmtId="0" fontId="25" fillId="0" borderId="0" applyNumberFormat="0" applyFill="0" applyBorder="0"/>
    <xf numFmtId="0" fontId="67" fillId="0" borderId="0" applyNumberFormat="0" applyFill="0" applyBorder="0" applyAlignment="0" applyProtection="0"/>
    <xf numFmtId="0" fontId="4" fillId="31" borderId="0"/>
    <xf numFmtId="0" fontId="70" fillId="31" borderId="0"/>
    <xf numFmtId="0" fontId="3" fillId="31" borderId="0"/>
    <xf numFmtId="0" fontId="73" fillId="31" borderId="0"/>
    <xf numFmtId="0" fontId="23" fillId="31" borderId="0"/>
    <xf numFmtId="0" fontId="21" fillId="31" borderId="0"/>
  </cellStyleXfs>
  <cellXfs count="271">
    <xf numFmtId="0" fontId="0" fillId="0" borderId="0" xfId="0"/>
    <xf numFmtId="0" fontId="23" fillId="24" borderId="0" xfId="0" applyFont="1" applyFill="1"/>
    <xf numFmtId="0" fontId="23" fillId="25" borderId="0" xfId="0" applyFont="1" applyFill="1" applyAlignment="1">
      <alignment vertical="top"/>
    </xf>
    <xf numFmtId="0" fontId="23" fillId="24" borderId="0" xfId="0" applyFont="1" applyFill="1" applyAlignment="1">
      <alignment horizontal="left" vertical="top"/>
    </xf>
    <xf numFmtId="0" fontId="23" fillId="26" borderId="0" xfId="0" applyFont="1" applyFill="1" applyAlignment="1">
      <alignment vertical="center" wrapText="1"/>
    </xf>
    <xf numFmtId="0" fontId="23" fillId="25" borderId="0" xfId="0" applyFont="1" applyFill="1" applyAlignment="1">
      <alignment wrapText="1"/>
    </xf>
    <xf numFmtId="0" fontId="26" fillId="26" borderId="0" xfId="155" applyFont="1" applyFill="1" applyAlignment="1">
      <alignment horizontal="left" vertical="center"/>
    </xf>
    <xf numFmtId="0" fontId="23" fillId="24" borderId="0" xfId="0" applyFont="1" applyFill="1" applyAlignment="1">
      <alignment horizontal="left" vertical="top" wrapText="1"/>
    </xf>
    <xf numFmtId="0" fontId="27" fillId="25" borderId="0" xfId="0" applyFont="1" applyFill="1" applyAlignment="1">
      <alignment vertical="top"/>
    </xf>
    <xf numFmtId="0" fontId="23" fillId="25" borderId="0" xfId="0" applyFont="1" applyFill="1" applyAlignment="1">
      <alignment vertical="center"/>
    </xf>
    <xf numFmtId="0" fontId="23" fillId="25" borderId="0" xfId="0" applyFont="1" applyFill="1"/>
    <xf numFmtId="0" fontId="23" fillId="25" borderId="0" xfId="155" applyFont="1" applyFill="1"/>
    <xf numFmtId="0" fontId="23" fillId="25" borderId="0" xfId="0" applyFont="1" applyFill="1" applyAlignment="1">
      <alignment horizontal="left"/>
    </xf>
    <xf numFmtId="0" fontId="23" fillId="25" borderId="0" xfId="0" applyFont="1" applyFill="1" applyAlignment="1">
      <alignment vertical="center" wrapText="1"/>
    </xf>
    <xf numFmtId="0" fontId="26" fillId="25" borderId="0" xfId="155" applyFont="1" applyFill="1" applyAlignment="1">
      <alignment horizontal="left" vertical="center"/>
    </xf>
    <xf numFmtId="0" fontId="23" fillId="25" borderId="0" xfId="0" applyFont="1" applyFill="1" applyAlignment="1">
      <alignment horizontal="left" vertical="center" wrapText="1"/>
    </xf>
    <xf numFmtId="0" fontId="26" fillId="25" borderId="0" xfId="155" applyFont="1" applyFill="1" applyAlignment="1">
      <alignment horizontal="left" vertical="top" wrapText="1"/>
    </xf>
    <xf numFmtId="0" fontId="23" fillId="25" borderId="0" xfId="0" applyFont="1" applyFill="1" applyAlignment="1">
      <alignment horizontal="left" wrapText="1"/>
    </xf>
    <xf numFmtId="0" fontId="28" fillId="25" borderId="0" xfId="155" applyFont="1" applyFill="1" applyAlignment="1">
      <alignment vertical="center" wrapText="1"/>
    </xf>
    <xf numFmtId="0" fontId="29" fillId="25" borderId="10" xfId="126" applyFont="1" applyFill="1" applyBorder="1" applyAlignment="1">
      <alignment horizontal="left" vertical="center" wrapText="1"/>
    </xf>
    <xf numFmtId="0" fontId="30" fillId="25" borderId="0" xfId="0" applyFont="1" applyFill="1" applyAlignment="1">
      <alignment vertical="center" wrapText="1"/>
    </xf>
    <xf numFmtId="0" fontId="28" fillId="25" borderId="0" xfId="0" applyFont="1" applyFill="1" applyAlignment="1">
      <alignment horizontal="left" vertical="center" wrapText="1"/>
    </xf>
    <xf numFmtId="0" fontId="28" fillId="25" borderId="0" xfId="0" applyFont="1" applyFill="1" applyAlignment="1">
      <alignment horizontal="left" wrapText="1"/>
    </xf>
    <xf numFmtId="0" fontId="30" fillId="25" borderId="0" xfId="155" applyFont="1" applyFill="1" applyAlignment="1">
      <alignment vertical="center" wrapText="1"/>
    </xf>
    <xf numFmtId="0" fontId="28" fillId="25" borderId="0" xfId="155" applyFont="1" applyFill="1" applyAlignment="1">
      <alignment horizontal="left" wrapText="1"/>
    </xf>
    <xf numFmtId="14" fontId="29" fillId="25" borderId="10" xfId="126" applyNumberFormat="1" applyFont="1" applyFill="1" applyBorder="1" applyAlignment="1">
      <alignment horizontal="left" vertical="center" wrapText="1"/>
    </xf>
    <xf numFmtId="0" fontId="28" fillId="25" borderId="11" xfId="0" applyFont="1" applyFill="1" applyBorder="1" applyAlignment="1">
      <alignment horizontal="left" vertical="center" wrapText="1"/>
    </xf>
    <xf numFmtId="0" fontId="23" fillId="25" borderId="0" xfId="155" applyFont="1" applyFill="1" applyAlignment="1">
      <alignment vertical="center"/>
    </xf>
    <xf numFmtId="0" fontId="23" fillId="25" borderId="0" xfId="0" applyFont="1" applyFill="1" applyAlignment="1">
      <alignment horizontal="left" vertical="center"/>
    </xf>
    <xf numFmtId="0" fontId="0" fillId="0" borderId="0" xfId="0" applyAlignment="1">
      <alignment vertical="top" wrapText="1"/>
    </xf>
    <xf numFmtId="0" fontId="32" fillId="26" borderId="0" xfId="0" applyFont="1" applyFill="1" applyAlignment="1">
      <alignment wrapText="1"/>
    </xf>
    <xf numFmtId="0" fontId="36" fillId="0" borderId="0" xfId="0" applyFont="1" applyAlignment="1">
      <alignment vertical="top" wrapText="1"/>
    </xf>
    <xf numFmtId="0" fontId="36" fillId="0" borderId="0" xfId="0" quotePrefix="1" applyFont="1" applyAlignment="1">
      <alignment vertical="top" wrapText="1"/>
    </xf>
    <xf numFmtId="0" fontId="31" fillId="27" borderId="0" xfId="0" applyFont="1" applyFill="1" applyAlignment="1">
      <alignment horizontal="right"/>
    </xf>
    <xf numFmtId="0" fontId="35" fillId="0" borderId="0" xfId="0" applyFont="1" applyAlignment="1">
      <alignment vertical="center" wrapText="1"/>
    </xf>
    <xf numFmtId="0" fontId="38" fillId="26" borderId="0" xfId="155" applyFont="1" applyFill="1" applyAlignment="1">
      <alignment horizontal="left" vertical="top" wrapText="1"/>
    </xf>
    <xf numFmtId="0" fontId="31" fillId="27" borderId="0" xfId="0" applyFont="1" applyFill="1" applyAlignment="1">
      <alignment vertical="top" wrapText="1"/>
    </xf>
    <xf numFmtId="0" fontId="23" fillId="25" borderId="0" xfId="0" applyFont="1" applyFill="1" applyAlignment="1">
      <alignment vertical="top" wrapText="1"/>
    </xf>
    <xf numFmtId="9" fontId="33" fillId="28" borderId="0" xfId="0" applyNumberFormat="1" applyFont="1" applyFill="1" applyAlignment="1">
      <alignment vertical="top" wrapText="1"/>
    </xf>
    <xf numFmtId="0" fontId="0" fillId="0" borderId="0" xfId="0" applyAlignment="1">
      <alignment horizontal="left" vertical="top"/>
    </xf>
    <xf numFmtId="0" fontId="41" fillId="0" borderId="0" xfId="0" applyFont="1"/>
    <xf numFmtId="0" fontId="23" fillId="25" borderId="0" xfId="154" applyFill="1"/>
    <xf numFmtId="0" fontId="32" fillId="25" borderId="0" xfId="0" applyFont="1" applyFill="1" applyAlignment="1">
      <alignment vertical="top"/>
    </xf>
    <xf numFmtId="2" fontId="32" fillId="25" borderId="0" xfId="154" applyNumberFormat="1" applyFont="1" applyFill="1"/>
    <xf numFmtId="0" fontId="32" fillId="25" borderId="0" xfId="154" applyFont="1" applyFill="1"/>
    <xf numFmtId="0" fontId="32" fillId="25" borderId="0" xfId="0" applyFont="1" applyFill="1" applyAlignment="1">
      <alignment wrapText="1"/>
    </xf>
    <xf numFmtId="0" fontId="32" fillId="26" borderId="0" xfId="154" applyFont="1" applyFill="1"/>
    <xf numFmtId="2" fontId="32" fillId="26" borderId="0" xfId="154" applyNumberFormat="1" applyFont="1" applyFill="1"/>
    <xf numFmtId="0" fontId="37" fillId="26" borderId="0" xfId="155" applyFont="1" applyFill="1" applyAlignment="1">
      <alignment vertical="center" wrapText="1"/>
    </xf>
    <xf numFmtId="0" fontId="37" fillId="0" borderId="0" xfId="155" applyFont="1" applyAlignment="1">
      <alignment vertical="center" wrapText="1"/>
    </xf>
    <xf numFmtId="0" fontId="49" fillId="0" borderId="0" xfId="0" applyFont="1" applyAlignment="1">
      <alignment vertical="center" wrapText="1"/>
    </xf>
    <xf numFmtId="0" fontId="50" fillId="0" borderId="0" xfId="0" applyFont="1" applyAlignment="1">
      <alignment horizontal="left" vertical="center" wrapText="1"/>
    </xf>
    <xf numFmtId="0" fontId="51" fillId="0" borderId="0" xfId="0" applyFont="1" applyAlignment="1">
      <alignment vertical="center" wrapText="1"/>
    </xf>
    <xf numFmtId="0" fontId="52" fillId="0" borderId="0" xfId="0" applyFont="1" applyAlignment="1">
      <alignment vertical="center" wrapText="1"/>
    </xf>
    <xf numFmtId="0" fontId="53" fillId="0" borderId="0" xfId="0" applyFont="1" applyAlignment="1">
      <alignment vertical="center" wrapText="1"/>
    </xf>
    <xf numFmtId="0" fontId="54" fillId="0" borderId="0" xfId="0" applyFont="1" applyAlignment="1">
      <alignment vertical="center" wrapText="1"/>
    </xf>
    <xf numFmtId="0" fontId="44" fillId="0" borderId="0" xfId="0" applyFont="1" applyAlignment="1">
      <alignment vertical="center" wrapText="1"/>
    </xf>
    <xf numFmtId="0" fontId="55" fillId="0" borderId="0" xfId="0" applyFont="1" applyAlignment="1">
      <alignment vertical="center" wrapText="1"/>
    </xf>
    <xf numFmtId="0" fontId="23" fillId="0" borderId="0" xfId="0" applyFont="1"/>
    <xf numFmtId="0" fontId="23" fillId="0" borderId="0" xfId="0" applyFont="1" applyAlignment="1">
      <alignment vertical="top"/>
    </xf>
    <xf numFmtId="0" fontId="23" fillId="0" borderId="0" xfId="0" applyFont="1" applyAlignment="1">
      <alignment wrapText="1"/>
    </xf>
    <xf numFmtId="0" fontId="26" fillId="0" borderId="0" xfId="155" applyFont="1" applyAlignment="1">
      <alignment horizontal="left" vertical="center" wrapText="1"/>
    </xf>
    <xf numFmtId="0" fontId="21" fillId="0" borderId="0" xfId="0" quotePrefix="1" applyFont="1" applyAlignment="1">
      <alignment horizontal="left" vertical="center" wrapText="1"/>
    </xf>
    <xf numFmtId="0" fontId="37" fillId="0" borderId="0" xfId="155" applyFont="1" applyAlignment="1">
      <alignment horizontal="left" vertical="center" wrapText="1"/>
    </xf>
    <xf numFmtId="0" fontId="31" fillId="0" borderId="0" xfId="0" applyFont="1"/>
    <xf numFmtId="9" fontId="33" fillId="0" borderId="0" xfId="0" applyNumberFormat="1" applyFont="1" applyAlignment="1">
      <alignment vertical="center" wrapText="1"/>
    </xf>
    <xf numFmtId="0" fontId="32" fillId="32" borderId="0" xfId="0" applyFont="1" applyFill="1" applyAlignment="1">
      <alignment wrapText="1"/>
    </xf>
    <xf numFmtId="0" fontId="32" fillId="32" borderId="0" xfId="0" applyFont="1" applyFill="1" applyAlignment="1">
      <alignment vertical="center" wrapText="1"/>
    </xf>
    <xf numFmtId="0" fontId="41" fillId="29" borderId="0" xfId="0" applyFont="1" applyFill="1" applyAlignment="1">
      <alignment vertical="top" wrapText="1"/>
    </xf>
    <xf numFmtId="0" fontId="43" fillId="0" borderId="0" xfId="0" applyFont="1" applyAlignment="1">
      <alignment horizontal="left" vertical="top"/>
    </xf>
    <xf numFmtId="0" fontId="41" fillId="0" borderId="0" xfId="0" applyFont="1" applyAlignment="1">
      <alignment horizontal="left" vertical="top"/>
    </xf>
    <xf numFmtId="0" fontId="41" fillId="33" borderId="0" xfId="0" applyFont="1" applyFill="1" applyAlignment="1">
      <alignment horizontal="left" vertical="top" wrapText="1"/>
    </xf>
    <xf numFmtId="0" fontId="67" fillId="24" borderId="0" xfId="177" applyFill="1" applyAlignment="1">
      <alignment horizontal="left" vertical="top" wrapText="1"/>
    </xf>
    <xf numFmtId="0" fontId="35" fillId="31" borderId="10" xfId="180" quotePrefix="1" applyFont="1" applyBorder="1" applyAlignment="1">
      <alignment horizontal="center" vertical="top" wrapText="1"/>
    </xf>
    <xf numFmtId="49" fontId="34" fillId="31" borderId="10" xfId="180" quotePrefix="1" applyNumberFormat="1" applyFont="1" applyBorder="1" applyAlignment="1">
      <alignment horizontal="center" vertical="top" wrapText="1"/>
    </xf>
    <xf numFmtId="0" fontId="34" fillId="31" borderId="10" xfId="180" quotePrefix="1" applyFont="1" applyBorder="1" applyAlignment="1">
      <alignment horizontal="center" vertical="top"/>
    </xf>
    <xf numFmtId="0" fontId="35" fillId="31" borderId="10" xfId="180" quotePrefix="1" applyFont="1" applyBorder="1" applyAlignment="1">
      <alignment horizontal="left" vertical="top" wrapText="1"/>
    </xf>
    <xf numFmtId="0" fontId="34" fillId="31" borderId="10" xfId="180" quotePrefix="1" applyFont="1" applyBorder="1" applyAlignment="1">
      <alignment vertical="top"/>
    </xf>
    <xf numFmtId="0" fontId="35" fillId="31" borderId="10" xfId="180" quotePrefix="1" applyFont="1" applyBorder="1" applyAlignment="1">
      <alignment vertical="top" wrapText="1"/>
    </xf>
    <xf numFmtId="0" fontId="35" fillId="36" borderId="10" xfId="180" quotePrefix="1" applyFont="1" applyFill="1" applyBorder="1" applyAlignment="1">
      <alignment vertical="top" wrapText="1"/>
    </xf>
    <xf numFmtId="0" fontId="35" fillId="34" borderId="10" xfId="180" quotePrefix="1" applyFont="1" applyFill="1" applyBorder="1" applyAlignment="1">
      <alignment horizontal="left" vertical="top" wrapText="1"/>
    </xf>
    <xf numFmtId="0" fontId="35" fillId="31" borderId="10" xfId="180" applyFont="1" applyBorder="1" applyAlignment="1">
      <alignment vertical="top" wrapText="1"/>
    </xf>
    <xf numFmtId="0" fontId="35" fillId="31" borderId="10" xfId="180" applyFont="1" applyBorder="1"/>
    <xf numFmtId="165" fontId="35" fillId="31" borderId="10" xfId="180" applyNumberFormat="1" applyFont="1" applyBorder="1" applyAlignment="1">
      <alignment vertical="top" wrapText="1"/>
    </xf>
    <xf numFmtId="49" fontId="35" fillId="31" borderId="10" xfId="180" quotePrefix="1" applyNumberFormat="1" applyFont="1" applyBorder="1" applyAlignment="1">
      <alignment vertical="top" wrapText="1"/>
    </xf>
    <xf numFmtId="49" fontId="35" fillId="31" borderId="10" xfId="180" quotePrefix="1" applyNumberFormat="1" applyFont="1" applyBorder="1" applyAlignment="1">
      <alignment horizontal="center" vertical="top" wrapText="1"/>
    </xf>
    <xf numFmtId="0" fontId="34" fillId="31" borderId="10" xfId="180" quotePrefix="1" applyFont="1" applyBorder="1" applyAlignment="1">
      <alignment vertical="top" wrapText="1"/>
    </xf>
    <xf numFmtId="0" fontId="34" fillId="31" borderId="10" xfId="180" applyFont="1" applyBorder="1" applyAlignment="1">
      <alignment vertical="top" wrapText="1"/>
    </xf>
    <xf numFmtId="49" fontId="35" fillId="34" borderId="10" xfId="180" quotePrefix="1" applyNumberFormat="1" applyFont="1" applyFill="1" applyBorder="1" applyAlignment="1">
      <alignment horizontal="left" vertical="top" wrapText="1"/>
    </xf>
    <xf numFmtId="0" fontId="35" fillId="31" borderId="10" xfId="180" applyFont="1" applyBorder="1" applyAlignment="1">
      <alignment horizontal="center" vertical="top"/>
    </xf>
    <xf numFmtId="0" fontId="35" fillId="31" borderId="10" xfId="180" quotePrefix="1" applyFont="1" applyBorder="1" applyAlignment="1">
      <alignment horizontal="left" vertical="top"/>
    </xf>
    <xf numFmtId="49" fontId="35" fillId="36" borderId="10" xfId="180" quotePrefix="1" applyNumberFormat="1" applyFont="1" applyFill="1" applyBorder="1" applyAlignment="1">
      <alignment vertical="top" wrapText="1"/>
    </xf>
    <xf numFmtId="49" fontId="35" fillId="31" borderId="10" xfId="180" quotePrefix="1" applyNumberFormat="1" applyFont="1" applyBorder="1" applyAlignment="1">
      <alignment horizontal="left" vertical="top" wrapText="1"/>
    </xf>
    <xf numFmtId="0" fontId="34" fillId="31" borderId="10" xfId="180" applyFont="1" applyBorder="1" applyAlignment="1">
      <alignment horizontal="left" vertical="top" wrapText="1"/>
    </xf>
    <xf numFmtId="0" fontId="35" fillId="34" borderId="10" xfId="180" quotePrefix="1" applyFont="1" applyFill="1" applyBorder="1" applyAlignment="1">
      <alignment vertical="top" wrapText="1"/>
    </xf>
    <xf numFmtId="0" fontId="35" fillId="36" borderId="10" xfId="180" quotePrefix="1" applyFont="1" applyFill="1" applyBorder="1" applyAlignment="1">
      <alignment horizontal="left" vertical="top" wrapText="1"/>
    </xf>
    <xf numFmtId="0" fontId="35" fillId="31" borderId="10" xfId="180" applyFont="1" applyBorder="1" applyAlignment="1">
      <alignment horizontal="center" vertical="top" wrapText="1"/>
    </xf>
    <xf numFmtId="0" fontId="35" fillId="31" borderId="10" xfId="180" applyFont="1" applyBorder="1" applyAlignment="1">
      <alignment horizontal="left" vertical="top" wrapText="1"/>
    </xf>
    <xf numFmtId="0" fontId="34" fillId="31" borderId="10" xfId="180" applyFont="1" applyBorder="1" applyAlignment="1">
      <alignment horizontal="center" vertical="top" wrapText="1"/>
    </xf>
    <xf numFmtId="0" fontId="35" fillId="31" borderId="10" xfId="180" quotePrefix="1" applyFont="1" applyBorder="1" applyAlignment="1">
      <alignment horizontal="center" vertical="top"/>
    </xf>
    <xf numFmtId="49" fontId="35" fillId="31" borderId="10" xfId="180" applyNumberFormat="1" applyFont="1" applyBorder="1" applyAlignment="1">
      <alignment vertical="top" wrapText="1"/>
    </xf>
    <xf numFmtId="0" fontId="35" fillId="31" borderId="10" xfId="180" applyFont="1" applyBorder="1" applyAlignment="1">
      <alignment vertical="top"/>
    </xf>
    <xf numFmtId="0" fontId="36" fillId="36" borderId="10" xfId="180" quotePrefix="1" applyFont="1" applyFill="1" applyBorder="1" applyAlignment="1">
      <alignment horizontal="left" vertical="top" wrapText="1"/>
    </xf>
    <xf numFmtId="0" fontId="35" fillId="34" borderId="10" xfId="180" applyFont="1" applyFill="1" applyBorder="1" applyAlignment="1">
      <alignment vertical="top" wrapText="1"/>
    </xf>
    <xf numFmtId="0" fontId="36" fillId="34" borderId="10" xfId="180" quotePrefix="1" applyFont="1" applyFill="1" applyBorder="1" applyAlignment="1">
      <alignment horizontal="left" vertical="top" wrapText="1"/>
    </xf>
    <xf numFmtId="0" fontId="35" fillId="36" borderId="10" xfId="180" applyFont="1" applyFill="1" applyBorder="1" applyAlignment="1">
      <alignment vertical="top" wrapText="1"/>
    </xf>
    <xf numFmtId="0" fontId="35" fillId="31" borderId="10" xfId="180" quotePrefix="1" applyFont="1" applyBorder="1" applyAlignment="1">
      <alignment vertical="top"/>
    </xf>
    <xf numFmtId="165" fontId="35" fillId="31" borderId="10" xfId="180" applyNumberFormat="1" applyFont="1" applyBorder="1" applyAlignment="1">
      <alignment horizontal="left" vertical="top" wrapText="1"/>
    </xf>
    <xf numFmtId="0" fontId="72" fillId="36" borderId="10" xfId="180" quotePrefix="1" applyFont="1" applyFill="1" applyBorder="1" applyAlignment="1">
      <alignment horizontal="left" vertical="top" wrapText="1"/>
    </xf>
    <xf numFmtId="0" fontId="72" fillId="31" borderId="10" xfId="180" quotePrefix="1" applyFont="1" applyBorder="1" applyAlignment="1">
      <alignment vertical="top" wrapText="1"/>
    </xf>
    <xf numFmtId="165" fontId="35" fillId="31" borderId="10" xfId="180" quotePrefix="1" applyNumberFormat="1" applyFont="1" applyBorder="1" applyAlignment="1">
      <alignment horizontal="left" vertical="top" wrapText="1"/>
    </xf>
    <xf numFmtId="165" fontId="35" fillId="31" borderId="10" xfId="180" quotePrefix="1" applyNumberFormat="1" applyFont="1" applyBorder="1" applyAlignment="1">
      <alignment vertical="top" wrapText="1"/>
    </xf>
    <xf numFmtId="0" fontId="34" fillId="36" borderId="10" xfId="180" quotePrefix="1" applyFont="1" applyFill="1" applyBorder="1" applyAlignment="1">
      <alignment vertical="top"/>
    </xf>
    <xf numFmtId="0" fontId="34" fillId="34" borderId="10" xfId="180" quotePrefix="1" applyFont="1" applyFill="1" applyBorder="1" applyAlignment="1">
      <alignment vertical="top"/>
    </xf>
    <xf numFmtId="0" fontId="34" fillId="34" borderId="10" xfId="180" applyFont="1" applyFill="1" applyBorder="1" applyAlignment="1">
      <alignment vertical="top" wrapText="1"/>
    </xf>
    <xf numFmtId="0" fontId="34" fillId="31" borderId="10" xfId="180" quotePrefix="1" applyFont="1" applyBorder="1" applyAlignment="1">
      <alignment horizontal="center" vertical="top" wrapText="1"/>
    </xf>
    <xf numFmtId="0" fontId="34" fillId="36" borderId="10" xfId="180" quotePrefix="1" applyFont="1" applyFill="1" applyBorder="1" applyAlignment="1">
      <alignment vertical="top" wrapText="1"/>
    </xf>
    <xf numFmtId="0" fontId="34" fillId="34" borderId="10" xfId="180" quotePrefix="1" applyFont="1" applyFill="1" applyBorder="1" applyAlignment="1">
      <alignment vertical="top" wrapText="1"/>
    </xf>
    <xf numFmtId="0" fontId="34" fillId="31" borderId="10" xfId="180" applyFont="1" applyBorder="1" applyAlignment="1">
      <alignment vertical="top"/>
    </xf>
    <xf numFmtId="0" fontId="34" fillId="36" borderId="10" xfId="180" applyFont="1" applyFill="1" applyBorder="1" applyAlignment="1">
      <alignment vertical="top" wrapText="1"/>
    </xf>
    <xf numFmtId="0" fontId="41" fillId="31" borderId="10" xfId="180" quotePrefix="1" applyFont="1" applyBorder="1" applyAlignment="1">
      <alignment vertical="top" wrapText="1"/>
    </xf>
    <xf numFmtId="0" fontId="41" fillId="31" borderId="10" xfId="180" applyFont="1" applyBorder="1" applyAlignment="1">
      <alignment vertical="top" wrapText="1"/>
    </xf>
    <xf numFmtId="49" fontId="34" fillId="31" borderId="10" xfId="180" applyNumberFormat="1" applyFont="1" applyBorder="1" applyAlignment="1" applyProtection="1">
      <alignment horizontal="center" vertical="top" wrapText="1"/>
      <protection locked="0"/>
    </xf>
    <xf numFmtId="49" fontId="35" fillId="31" borderId="10" xfId="180" quotePrefix="1" applyNumberFormat="1" applyFont="1" applyBorder="1" applyAlignment="1" applyProtection="1">
      <alignment horizontal="center" vertical="top" wrapText="1"/>
      <protection locked="0"/>
    </xf>
    <xf numFmtId="49" fontId="34" fillId="31" borderId="10" xfId="180" quotePrefix="1" applyNumberFormat="1" applyFont="1" applyBorder="1" applyAlignment="1" applyProtection="1">
      <alignment horizontal="center" vertical="top" wrapText="1"/>
      <protection locked="0"/>
    </xf>
    <xf numFmtId="49" fontId="23" fillId="0" borderId="0" xfId="0" applyNumberFormat="1" applyFont="1" applyAlignment="1">
      <alignment wrapText="1"/>
    </xf>
    <xf numFmtId="0" fontId="0" fillId="0" borderId="0" xfId="0" applyAlignment="1">
      <alignment wrapText="1"/>
    </xf>
    <xf numFmtId="0" fontId="41" fillId="0" borderId="0" xfId="0" applyFont="1" applyAlignment="1">
      <alignment horizontal="left" vertical="top" wrapText="1"/>
    </xf>
    <xf numFmtId="0" fontId="41" fillId="0" borderId="0" xfId="0" applyFont="1" applyAlignment="1">
      <alignment vertical="top" wrapText="1"/>
    </xf>
    <xf numFmtId="0" fontId="35" fillId="0" borderId="0" xfId="0" quotePrefix="1" applyFont="1" applyAlignment="1">
      <alignment vertical="top" wrapText="1"/>
    </xf>
    <xf numFmtId="0" fontId="35" fillId="0" borderId="0" xfId="0" applyFont="1" applyAlignment="1">
      <alignment vertical="top" wrapText="1"/>
    </xf>
    <xf numFmtId="0" fontId="35" fillId="0" borderId="0" xfId="0" applyFont="1" applyAlignment="1">
      <alignment horizontal="left" vertical="top" wrapText="1"/>
    </xf>
    <xf numFmtId="0" fontId="35" fillId="34" borderId="10" xfId="129" applyFont="1" applyFill="1" applyBorder="1" applyAlignment="1">
      <alignment vertical="top" wrapText="1"/>
    </xf>
    <xf numFmtId="0" fontId="35" fillId="31" borderId="10" xfId="129" applyFont="1" applyFill="1" applyBorder="1" applyAlignment="1">
      <alignment vertical="top" wrapText="1"/>
    </xf>
    <xf numFmtId="0" fontId="68" fillId="37" borderId="10" xfId="180" applyFont="1" applyFill="1" applyBorder="1" applyAlignment="1">
      <alignment horizontal="left" vertical="top" wrapText="1"/>
    </xf>
    <xf numFmtId="0" fontId="71" fillId="31" borderId="10" xfId="180" applyFont="1" applyBorder="1" applyAlignment="1">
      <alignment vertical="top" wrapText="1"/>
    </xf>
    <xf numFmtId="0" fontId="3" fillId="31" borderId="0" xfId="180"/>
    <xf numFmtId="0" fontId="3" fillId="31" borderId="0" xfId="180" applyAlignment="1">
      <alignment horizontal="center"/>
    </xf>
    <xf numFmtId="9" fontId="43" fillId="35" borderId="21" xfId="180" applyNumberFormat="1" applyFont="1" applyFill="1" applyBorder="1" applyAlignment="1" applyProtection="1">
      <alignment horizontal="center" vertical="center" wrapText="1"/>
      <protection hidden="1"/>
    </xf>
    <xf numFmtId="9" fontId="33" fillId="28" borderId="21" xfId="180" quotePrefix="1" applyNumberFormat="1" applyFont="1" applyFill="1" applyBorder="1" applyAlignment="1" applyProtection="1">
      <alignment horizontal="center" vertical="center" wrapText="1"/>
      <protection locked="0"/>
    </xf>
    <xf numFmtId="9" fontId="33" fillId="28" borderId="21" xfId="180" quotePrefix="1" applyNumberFormat="1" applyFont="1" applyFill="1" applyBorder="1" applyAlignment="1">
      <alignment horizontal="center" vertical="center" wrapText="1"/>
    </xf>
    <xf numFmtId="9" fontId="33" fillId="28" borderId="21" xfId="180" applyNumberFormat="1" applyFont="1" applyFill="1" applyBorder="1" applyAlignment="1">
      <alignment horizontal="center" vertical="center"/>
    </xf>
    <xf numFmtId="9" fontId="33" fillId="28" borderId="21" xfId="180" applyNumberFormat="1" applyFont="1" applyFill="1" applyBorder="1" applyAlignment="1">
      <alignment horizontal="center" vertical="center" wrapText="1"/>
    </xf>
    <xf numFmtId="165" fontId="33" fillId="28" borderId="21" xfId="180" applyNumberFormat="1" applyFont="1" applyFill="1" applyBorder="1" applyAlignment="1">
      <alignment horizontal="center" vertical="center" wrapText="1"/>
    </xf>
    <xf numFmtId="0" fontId="33" fillId="28" borderId="21" xfId="180" applyFont="1" applyFill="1" applyBorder="1" applyAlignment="1">
      <alignment horizontal="center" vertical="center" wrapText="1"/>
    </xf>
    <xf numFmtId="49" fontId="3" fillId="31" borderId="0" xfId="180" applyNumberFormat="1"/>
    <xf numFmtId="49" fontId="35" fillId="31" borderId="17" xfId="180" applyNumberFormat="1" applyFont="1" applyBorder="1" applyAlignment="1">
      <alignment horizontal="center" vertical="top"/>
    </xf>
    <xf numFmtId="9" fontId="43" fillId="35" borderId="18" xfId="180" applyNumberFormat="1" applyFont="1" applyFill="1" applyBorder="1" applyAlignment="1" applyProtection="1">
      <alignment vertical="center" wrapText="1"/>
      <protection hidden="1"/>
    </xf>
    <xf numFmtId="0" fontId="23" fillId="25" borderId="0" xfId="181" applyFont="1" applyFill="1" applyAlignment="1">
      <alignment wrapText="1"/>
    </xf>
    <xf numFmtId="0" fontId="23" fillId="25" borderId="0" xfId="181" applyFont="1" applyFill="1" applyAlignment="1">
      <alignment vertical="center" wrapText="1"/>
    </xf>
    <xf numFmtId="0" fontId="32" fillId="32" borderId="0" xfId="181" applyFont="1" applyFill="1" applyAlignment="1">
      <alignment vertical="center" wrapText="1"/>
    </xf>
    <xf numFmtId="0" fontId="23" fillId="25" borderId="0" xfId="181" applyFont="1" applyFill="1" applyAlignment="1">
      <alignment vertical="top"/>
    </xf>
    <xf numFmtId="0" fontId="32" fillId="32" borderId="0" xfId="182" applyFont="1" applyFill="1" applyAlignment="1">
      <alignment vertical="center"/>
    </xf>
    <xf numFmtId="0" fontId="32" fillId="24" borderId="0" xfId="182" applyFont="1" applyFill="1" applyAlignment="1">
      <alignment vertical="center"/>
    </xf>
    <xf numFmtId="0" fontId="32" fillId="26" borderId="0" xfId="182" applyFont="1" applyFill="1" applyAlignment="1">
      <alignment vertical="center"/>
    </xf>
    <xf numFmtId="0" fontId="23" fillId="25" borderId="0" xfId="182" applyFill="1" applyAlignment="1">
      <alignment vertical="center"/>
    </xf>
    <xf numFmtId="2" fontId="32" fillId="32" borderId="0" xfId="182" applyNumberFormat="1" applyFont="1" applyFill="1"/>
    <xf numFmtId="0" fontId="32" fillId="32" borderId="0" xfId="182" applyFont="1" applyFill="1"/>
    <xf numFmtId="0" fontId="32" fillId="24" borderId="0" xfId="182" applyFont="1" applyFill="1"/>
    <xf numFmtId="0" fontId="32" fillId="26" borderId="0" xfId="182" applyFont="1" applyFill="1"/>
    <xf numFmtId="0" fontId="23" fillId="25" borderId="0" xfId="182" applyFill="1"/>
    <xf numFmtId="0" fontId="46" fillId="25" borderId="0" xfId="182" applyFont="1" applyFill="1"/>
    <xf numFmtId="0" fontId="32" fillId="24" borderId="0" xfId="181" applyFont="1" applyFill="1" applyAlignment="1">
      <alignment vertical="center" wrapText="1"/>
    </xf>
    <xf numFmtId="0" fontId="32" fillId="26" borderId="0" xfId="181" applyFont="1" applyFill="1" applyAlignment="1">
      <alignment vertical="center" wrapText="1"/>
    </xf>
    <xf numFmtId="0" fontId="32" fillId="25" borderId="0" xfId="181" applyFont="1" applyFill="1" applyAlignment="1">
      <alignment vertical="center" wrapText="1"/>
    </xf>
    <xf numFmtId="0" fontId="32" fillId="25" borderId="0" xfId="182" applyFont="1" applyFill="1"/>
    <xf numFmtId="0" fontId="23" fillId="25" borderId="0" xfId="181" applyFont="1" applyFill="1" applyAlignment="1">
      <alignment vertical="center"/>
    </xf>
    <xf numFmtId="0" fontId="32" fillId="25" borderId="0" xfId="182" applyFont="1" applyFill="1" applyAlignment="1">
      <alignment vertical="center"/>
    </xf>
    <xf numFmtId="14" fontId="73" fillId="31" borderId="10" xfId="181" quotePrefix="1" applyNumberFormat="1" applyBorder="1" applyAlignment="1">
      <alignment horizontal="left" vertical="top"/>
    </xf>
    <xf numFmtId="0" fontId="73" fillId="31" borderId="10" xfId="181" quotePrefix="1" applyBorder="1" applyAlignment="1">
      <alignment horizontal="left" vertical="top"/>
    </xf>
    <xf numFmtId="0" fontId="27" fillId="25" borderId="0" xfId="181" applyFont="1" applyFill="1" applyAlignment="1">
      <alignment vertical="top"/>
    </xf>
    <xf numFmtId="0" fontId="27" fillId="25" borderId="0" xfId="182" applyFont="1" applyFill="1"/>
    <xf numFmtId="0" fontId="23" fillId="32" borderId="0" xfId="182" applyFill="1"/>
    <xf numFmtId="2" fontId="23" fillId="32" borderId="0" xfId="182" applyNumberFormat="1" applyFill="1"/>
    <xf numFmtId="0" fontId="23" fillId="26" borderId="0" xfId="182" applyFill="1"/>
    <xf numFmtId="2" fontId="32" fillId="26" borderId="0" xfId="182" applyNumberFormat="1" applyFont="1" applyFill="1"/>
    <xf numFmtId="2" fontId="32" fillId="25" borderId="0" xfId="182" applyNumberFormat="1" applyFont="1" applyFill="1"/>
    <xf numFmtId="0" fontId="71" fillId="31" borderId="10" xfId="180" quotePrefix="1" applyFont="1" applyBorder="1" applyAlignment="1">
      <alignment vertical="top" wrapText="1"/>
    </xf>
    <xf numFmtId="0" fontId="42" fillId="30" borderId="15" xfId="180" applyFont="1" applyFill="1" applyBorder="1" applyAlignment="1">
      <alignment horizontal="left" vertical="top" wrapText="1"/>
    </xf>
    <xf numFmtId="0" fontId="42" fillId="30" borderId="19" xfId="180" applyFont="1" applyFill="1" applyBorder="1" applyAlignment="1">
      <alignment horizontal="left" vertical="top" wrapText="1"/>
    </xf>
    <xf numFmtId="0" fontId="23" fillId="32" borderId="0" xfId="0" applyFont="1" applyFill="1" applyAlignment="1">
      <alignment vertical="center" wrapText="1"/>
    </xf>
    <xf numFmtId="0" fontId="46" fillId="25" borderId="0" xfId="182" applyFont="1" applyFill="1" applyAlignment="1">
      <alignment vertical="center" wrapText="1"/>
    </xf>
    <xf numFmtId="0" fontId="23" fillId="25" borderId="0" xfId="182" applyFill="1" applyAlignment="1">
      <alignment vertical="center" wrapText="1"/>
    </xf>
    <xf numFmtId="2" fontId="32" fillId="32" borderId="0" xfId="182" applyNumberFormat="1" applyFont="1" applyFill="1" applyAlignment="1">
      <alignment horizontal="center" vertical="center" wrapText="1"/>
    </xf>
    <xf numFmtId="0" fontId="32" fillId="32" borderId="0" xfId="182" applyFont="1" applyFill="1" applyAlignment="1">
      <alignment vertical="center" wrapText="1"/>
    </xf>
    <xf numFmtId="2" fontId="32" fillId="32" borderId="0" xfId="182" applyNumberFormat="1" applyFont="1" applyFill="1" applyAlignment="1">
      <alignment horizontal="center" wrapText="1"/>
    </xf>
    <xf numFmtId="0" fontId="32" fillId="32" borderId="0" xfId="182" applyFont="1" applyFill="1" applyAlignment="1">
      <alignment wrapText="1"/>
    </xf>
    <xf numFmtId="0" fontId="65" fillId="32" borderId="0" xfId="183" applyFont="1" applyFill="1"/>
    <xf numFmtId="0" fontId="32" fillId="32" borderId="0" xfId="181" applyFont="1" applyFill="1"/>
    <xf numFmtId="0" fontId="32" fillId="32" borderId="0" xfId="181" applyFont="1" applyFill="1" applyAlignment="1">
      <alignment vertical="top"/>
    </xf>
    <xf numFmtId="0" fontId="65" fillId="32" borderId="0" xfId="181" applyFont="1" applyFill="1"/>
    <xf numFmtId="49" fontId="33" fillId="32" borderId="0" xfId="181" applyNumberFormat="1" applyFont="1" applyFill="1" applyAlignment="1">
      <alignment vertical="center"/>
    </xf>
    <xf numFmtId="2" fontId="23" fillId="32" borderId="0" xfId="182" applyNumberFormat="1" applyFill="1" applyAlignment="1">
      <alignment horizontal="left" wrapText="1"/>
    </xf>
    <xf numFmtId="0" fontId="23" fillId="26" borderId="0" xfId="181" applyFont="1" applyFill="1" applyAlignment="1">
      <alignment vertical="top"/>
    </xf>
    <xf numFmtId="20" fontId="23" fillId="25" borderId="0" xfId="181" quotePrefix="1" applyNumberFormat="1" applyFont="1" applyFill="1" applyAlignment="1">
      <alignment vertical="top"/>
    </xf>
    <xf numFmtId="1" fontId="23" fillId="25" borderId="0" xfId="182" applyNumberFormat="1" applyFill="1" applyAlignment="1">
      <alignment horizontal="center" vertical="top"/>
    </xf>
    <xf numFmtId="0" fontId="23" fillId="25" borderId="0" xfId="181" applyFont="1" applyFill="1" applyAlignment="1">
      <alignment horizontal="left" vertical="top"/>
    </xf>
    <xf numFmtId="46" fontId="23" fillId="25" borderId="0" xfId="181" quotePrefix="1" applyNumberFormat="1" applyFont="1" applyFill="1" applyAlignment="1">
      <alignment vertical="top"/>
    </xf>
    <xf numFmtId="0" fontId="23" fillId="25" borderId="0" xfId="181" quotePrefix="1" applyFont="1" applyFill="1" applyAlignment="1">
      <alignment vertical="top"/>
    </xf>
    <xf numFmtId="14" fontId="1" fillId="31" borderId="10" xfId="181" quotePrefix="1" applyNumberFormat="1" applyFont="1" applyBorder="1" applyAlignment="1">
      <alignment horizontal="left" vertical="top"/>
    </xf>
    <xf numFmtId="0" fontId="23" fillId="32" borderId="0" xfId="0" applyFont="1" applyFill="1" applyAlignment="1">
      <alignment wrapText="1"/>
    </xf>
    <xf numFmtId="0" fontId="1" fillId="31" borderId="10" xfId="181" quotePrefix="1" applyFont="1" applyBorder="1" applyAlignment="1">
      <alignment horizontal="left" vertical="top"/>
    </xf>
    <xf numFmtId="0" fontId="1" fillId="31" borderId="14" xfId="181" quotePrefix="1" applyFont="1" applyBorder="1" applyAlignment="1">
      <alignment horizontal="left" vertical="top"/>
    </xf>
    <xf numFmtId="0" fontId="35" fillId="37" borderId="10" xfId="180" quotePrefix="1" applyFont="1" applyFill="1" applyBorder="1" applyAlignment="1">
      <alignment horizontal="left" vertical="top" wrapText="1"/>
    </xf>
    <xf numFmtId="0" fontId="35" fillId="37" borderId="10" xfId="180" applyFont="1" applyFill="1" applyBorder="1" applyAlignment="1">
      <alignment horizontal="left" vertical="top" wrapText="1"/>
    </xf>
    <xf numFmtId="0" fontId="35" fillId="37" borderId="10" xfId="180" applyFont="1" applyFill="1" applyBorder="1" applyAlignment="1">
      <alignment vertical="top" wrapText="1"/>
    </xf>
    <xf numFmtId="0" fontId="46" fillId="25" borderId="10" xfId="182" applyFont="1" applyFill="1" applyBorder="1" applyAlignment="1">
      <alignment vertical="center" wrapText="1"/>
    </xf>
    <xf numFmtId="0" fontId="46" fillId="25" borderId="10" xfId="182" applyFont="1" applyFill="1" applyBorder="1" applyAlignment="1">
      <alignment horizontal="center" vertical="center" wrapText="1"/>
    </xf>
    <xf numFmtId="0" fontId="46" fillId="25" borderId="14" xfId="182" applyFont="1" applyFill="1" applyBorder="1" applyAlignment="1">
      <alignment vertical="center" wrapText="1"/>
    </xf>
    <xf numFmtId="0" fontId="35" fillId="29" borderId="0" xfId="0" applyFont="1" applyFill="1" applyAlignment="1">
      <alignment vertical="top" wrapText="1"/>
    </xf>
    <xf numFmtId="0" fontId="35" fillId="0" borderId="0" xfId="0" applyFont="1"/>
    <xf numFmtId="0" fontId="42" fillId="30" borderId="16" xfId="180" applyFont="1" applyFill="1" applyBorder="1" applyAlignment="1">
      <alignment horizontal="left" vertical="top"/>
    </xf>
    <xf numFmtId="0" fontId="42" fillId="30" borderId="18" xfId="180" applyFont="1" applyFill="1" applyBorder="1" applyAlignment="1">
      <alignment horizontal="left" vertical="top"/>
    </xf>
    <xf numFmtId="0" fontId="42" fillId="30" borderId="11" xfId="180" applyFont="1" applyFill="1" applyBorder="1" applyAlignment="1">
      <alignment horizontal="left" vertical="top"/>
    </xf>
    <xf numFmtId="0" fontId="42" fillId="30" borderId="20" xfId="180" applyFont="1" applyFill="1" applyBorder="1" applyAlignment="1">
      <alignment horizontal="left" vertical="top"/>
    </xf>
    <xf numFmtId="1" fontId="23" fillId="25" borderId="10" xfId="182" applyNumberFormat="1" applyFill="1" applyBorder="1" applyAlignment="1">
      <alignment horizontal="center" vertical="top"/>
    </xf>
    <xf numFmtId="0" fontId="35" fillId="0" borderId="0" xfId="0" applyFont="1" applyAlignment="1">
      <alignment wrapText="1"/>
    </xf>
    <xf numFmtId="9" fontId="33" fillId="28" borderId="0" xfId="0" applyNumberFormat="1" applyFont="1" applyFill="1" applyAlignment="1">
      <alignment vertical="center" wrapText="1"/>
    </xf>
    <xf numFmtId="0" fontId="35" fillId="29" borderId="0" xfId="0" applyFont="1" applyFill="1" applyAlignment="1">
      <alignment horizontal="left" vertical="top" wrapText="1"/>
    </xf>
    <xf numFmtId="0" fontId="35" fillId="0" borderId="0" xfId="0" applyFont="1" applyAlignment="1">
      <alignment horizontal="left" vertical="center" wrapText="1"/>
    </xf>
    <xf numFmtId="0" fontId="35" fillId="29" borderId="0" xfId="155" applyFont="1" applyFill="1" applyAlignment="1">
      <alignment horizontal="left" vertical="top" wrapText="1"/>
    </xf>
    <xf numFmtId="0" fontId="39" fillId="0" borderId="0" xfId="155" quotePrefix="1" applyFont="1" applyAlignment="1">
      <alignment horizontal="left" vertical="center" wrapText="1"/>
    </xf>
    <xf numFmtId="0" fontId="2" fillId="31" borderId="0" xfId="180" applyFont="1"/>
    <xf numFmtId="0" fontId="41" fillId="31" borderId="0" xfId="180" applyFont="1"/>
    <xf numFmtId="0" fontId="3" fillId="31" borderId="0" xfId="180" applyAlignment="1">
      <alignment vertical="top"/>
    </xf>
    <xf numFmtId="0" fontId="35" fillId="31" borderId="14" xfId="180" quotePrefix="1" applyFont="1" applyBorder="1" applyAlignment="1">
      <alignment horizontal="center" vertical="top" wrapText="1"/>
    </xf>
    <xf numFmtId="49" fontId="35" fillId="0" borderId="10" xfId="129" applyNumberFormat="1" applyFont="1" applyBorder="1" applyAlignment="1">
      <alignment horizontal="center" vertical="top"/>
    </xf>
    <xf numFmtId="49" fontId="35" fillId="31" borderId="16" xfId="180" applyNumberFormat="1" applyFont="1" applyBorder="1" applyAlignment="1">
      <alignment horizontal="center" vertical="top"/>
    </xf>
    <xf numFmtId="49" fontId="35" fillId="0" borderId="10" xfId="129" quotePrefix="1" applyNumberFormat="1" applyFont="1" applyBorder="1" applyAlignment="1">
      <alignment horizontal="center" vertical="top" wrapText="1"/>
    </xf>
    <xf numFmtId="49" fontId="35" fillId="31" borderId="14" xfId="180" quotePrefix="1" applyNumberFormat="1" applyFont="1" applyBorder="1" applyAlignment="1">
      <alignment horizontal="center" vertical="top" wrapText="1"/>
    </xf>
    <xf numFmtId="49" fontId="34" fillId="31" borderId="14" xfId="180" quotePrefix="1" applyNumberFormat="1" applyFont="1" applyBorder="1" applyAlignment="1">
      <alignment horizontal="center" vertical="top" wrapText="1"/>
    </xf>
    <xf numFmtId="0" fontId="35" fillId="0" borderId="10" xfId="129" applyFont="1" applyBorder="1" applyAlignment="1">
      <alignment horizontal="center" vertical="top" wrapText="1"/>
    </xf>
    <xf numFmtId="0" fontId="35" fillId="31" borderId="14" xfId="180" applyFont="1" applyBorder="1" applyAlignment="1">
      <alignment horizontal="center" vertical="top" wrapText="1"/>
    </xf>
    <xf numFmtId="0" fontId="35" fillId="0" borderId="10" xfId="129" quotePrefix="1" applyFont="1" applyBorder="1" applyAlignment="1">
      <alignment horizontal="left" vertical="top" wrapText="1"/>
    </xf>
    <xf numFmtId="0" fontId="35" fillId="31" borderId="14" xfId="180" quotePrefix="1" applyFont="1" applyBorder="1" applyAlignment="1">
      <alignment horizontal="left" vertical="top" wrapText="1"/>
    </xf>
    <xf numFmtId="0" fontId="34" fillId="0" borderId="10" xfId="129" applyFont="1" applyBorder="1" applyAlignment="1">
      <alignment vertical="top" wrapText="1"/>
    </xf>
    <xf numFmtId="0" fontId="34" fillId="31" borderId="14" xfId="180" applyFont="1" applyBorder="1" applyAlignment="1">
      <alignment vertical="top" wrapText="1"/>
    </xf>
    <xf numFmtId="0" fontId="35" fillId="0" borderId="10" xfId="129" applyFont="1" applyBorder="1" applyAlignment="1">
      <alignment vertical="top" wrapText="1"/>
    </xf>
    <xf numFmtId="0" fontId="35" fillId="31" borderId="14" xfId="180" applyFont="1" applyBorder="1" applyAlignment="1">
      <alignment vertical="top" wrapText="1"/>
    </xf>
    <xf numFmtId="0" fontId="35" fillId="36" borderId="10" xfId="129" quotePrefix="1" applyFont="1" applyFill="1" applyBorder="1" applyAlignment="1">
      <alignment vertical="top" wrapText="1"/>
    </xf>
    <xf numFmtId="0" fontId="35" fillId="36" borderId="14" xfId="180" quotePrefix="1" applyFont="1" applyFill="1" applyBorder="1" applyAlignment="1">
      <alignment vertical="top" wrapText="1"/>
    </xf>
    <xf numFmtId="0" fontId="35" fillId="0" borderId="10" xfId="129" quotePrefix="1" applyFont="1" applyBorder="1" applyAlignment="1">
      <alignment vertical="top" wrapText="1"/>
    </xf>
    <xf numFmtId="0" fontId="35" fillId="31" borderId="14" xfId="180" quotePrefix="1" applyFont="1" applyBorder="1" applyAlignment="1">
      <alignment vertical="top" wrapText="1"/>
    </xf>
    <xf numFmtId="0" fontId="35" fillId="34" borderId="10" xfId="129" quotePrefix="1" applyFont="1" applyFill="1" applyBorder="1" applyAlignment="1">
      <alignment vertical="top" wrapText="1"/>
    </xf>
    <xf numFmtId="0" fontId="35" fillId="34" borderId="14" xfId="180" quotePrefix="1" applyFont="1" applyFill="1" applyBorder="1" applyAlignment="1">
      <alignment vertical="top" wrapText="1"/>
    </xf>
    <xf numFmtId="0" fontId="35" fillId="0" borderId="10" xfId="129" applyFont="1" applyBorder="1"/>
    <xf numFmtId="0" fontId="35" fillId="31" borderId="14" xfId="180" applyFont="1" applyBorder="1"/>
    <xf numFmtId="0" fontId="35" fillId="0" borderId="17" xfId="129" applyFont="1" applyBorder="1" applyAlignment="1">
      <alignment vertical="top" wrapText="1"/>
    </xf>
    <xf numFmtId="0" fontId="37" fillId="26" borderId="0" xfId="155" applyFont="1" applyFill="1" applyAlignment="1">
      <alignment horizontal="left" vertical="center" wrapText="1"/>
    </xf>
    <xf numFmtId="0" fontId="0" fillId="0" borderId="0" xfId="0" applyAlignment="1">
      <alignment wrapText="1"/>
    </xf>
    <xf numFmtId="0" fontId="38" fillId="26" borderId="0" xfId="155" applyFont="1" applyFill="1" applyAlignment="1">
      <alignment horizontal="left" wrapText="1"/>
    </xf>
    <xf numFmtId="0" fontId="40" fillId="26" borderId="0" xfId="155" applyFont="1" applyFill="1" applyAlignment="1">
      <alignment horizontal="left" vertical="center" wrapText="1"/>
    </xf>
    <xf numFmtId="0" fontId="48" fillId="25" borderId="12" xfId="181" applyFont="1" applyFill="1" applyBorder="1" applyAlignment="1">
      <alignment vertical="top" wrapText="1"/>
    </xf>
    <xf numFmtId="0" fontId="73" fillId="31" borderId="12" xfId="181" applyBorder="1" applyAlignment="1">
      <alignment vertical="top" wrapText="1"/>
    </xf>
    <xf numFmtId="0" fontId="73" fillId="31" borderId="13" xfId="181" applyBorder="1" applyAlignment="1">
      <alignment vertical="top" wrapText="1"/>
    </xf>
    <xf numFmtId="0" fontId="74" fillId="32" borderId="0" xfId="181" applyFont="1" applyFill="1" applyAlignment="1">
      <alignment horizontal="left" vertical="center" wrapText="1"/>
    </xf>
    <xf numFmtId="0" fontId="32" fillId="32" borderId="0" xfId="181" applyFont="1" applyFill="1" applyAlignment="1">
      <alignment vertical="center" wrapText="1"/>
    </xf>
    <xf numFmtId="0" fontId="45" fillId="25" borderId="11" xfId="181" applyFont="1" applyFill="1" applyBorder="1" applyAlignment="1">
      <alignment horizontal="left" vertical="center" wrapText="1"/>
    </xf>
    <xf numFmtId="0" fontId="46" fillId="25" borderId="17" xfId="182" applyFont="1" applyFill="1" applyBorder="1" applyAlignment="1">
      <alignment vertical="center" wrapText="1"/>
    </xf>
    <xf numFmtId="0" fontId="46" fillId="25" borderId="13" xfId="182" applyFont="1" applyFill="1" applyBorder="1" applyAlignment="1">
      <alignment vertical="center" wrapText="1"/>
    </xf>
    <xf numFmtId="0" fontId="46" fillId="25" borderId="14" xfId="182" applyFont="1" applyFill="1" applyBorder="1" applyAlignment="1">
      <alignment vertical="center"/>
    </xf>
    <xf numFmtId="2" fontId="45" fillId="32" borderId="0" xfId="182" applyNumberFormat="1" applyFont="1" applyFill="1" applyAlignment="1">
      <alignment horizontal="center" vertical="center"/>
    </xf>
    <xf numFmtId="1" fontId="47" fillId="25" borderId="17" xfId="182" applyNumberFormat="1" applyFont="1" applyFill="1" applyBorder="1" applyAlignment="1">
      <alignment vertical="center" wrapText="1"/>
    </xf>
    <xf numFmtId="1" fontId="47" fillId="25" borderId="12" xfId="182" applyNumberFormat="1" applyFont="1" applyFill="1" applyBorder="1" applyAlignment="1">
      <alignment vertical="center" wrapText="1"/>
    </xf>
    <xf numFmtId="1" fontId="47" fillId="25" borderId="13" xfId="182" applyNumberFormat="1" applyFont="1" applyFill="1" applyBorder="1" applyAlignment="1">
      <alignment vertical="center" wrapText="1"/>
    </xf>
    <xf numFmtId="0" fontId="46" fillId="25" borderId="10" xfId="182" applyFont="1" applyFill="1" applyBorder="1" applyAlignment="1">
      <alignment vertical="center"/>
    </xf>
    <xf numFmtId="0" fontId="45" fillId="25" borderId="0" xfId="0" applyFont="1" applyFill="1" applyAlignment="1">
      <alignment horizontal="left" vertical="center" wrapText="1"/>
    </xf>
    <xf numFmtId="0" fontId="23" fillId="0" borderId="0" xfId="0" applyFont="1" applyAlignment="1">
      <alignment vertical="center" wrapText="1"/>
    </xf>
    <xf numFmtId="0" fontId="35" fillId="31" borderId="10" xfId="180" quotePrefix="1" applyFont="1" applyFill="1" applyBorder="1" applyAlignment="1">
      <alignment vertical="top" wrapText="1"/>
    </xf>
    <xf numFmtId="0" fontId="35" fillId="31" borderId="13" xfId="180" quotePrefix="1" applyFont="1" applyFill="1" applyBorder="1" applyAlignment="1">
      <alignment horizontal="center" vertical="top" wrapText="1"/>
    </xf>
    <xf numFmtId="0" fontId="1" fillId="31" borderId="0" xfId="180" applyFont="1"/>
  </cellXfs>
  <cellStyles count="18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40% - Accent2" xfId="13" xr:uid="{00000000-0005-0000-0000-00000D000000}"/>
    <cellStyle name="40% - Accent3" xfId="14" xr:uid="{00000000-0005-0000-0000-00000E000000}"/>
    <cellStyle name="40% - Accent4" xfId="15" xr:uid="{00000000-0005-0000-0000-00000F000000}"/>
    <cellStyle name="40% - Accent5" xfId="16" xr:uid="{00000000-0005-0000-0000-000010000000}"/>
    <cellStyle name="40% - Accent6" xfId="17" xr:uid="{00000000-0005-0000-0000-000011000000}"/>
    <cellStyle name="40% - Akzent1" xfId="18" xr:uid="{00000000-0005-0000-0000-000012000000}"/>
    <cellStyle name="40% - Akzent2" xfId="19" xr:uid="{00000000-0005-0000-0000-000013000000}"/>
    <cellStyle name="40% - Akzent3" xfId="20" xr:uid="{00000000-0005-0000-0000-000014000000}"/>
    <cellStyle name="40% - Akzent4" xfId="21" xr:uid="{00000000-0005-0000-0000-000015000000}"/>
    <cellStyle name="40% - Akzent5" xfId="22" xr:uid="{00000000-0005-0000-0000-000016000000}"/>
    <cellStyle name="40% - Akzent6" xfId="23" xr:uid="{00000000-0005-0000-0000-000017000000}"/>
    <cellStyle name="60% - Accent1" xfId="24" xr:uid="{00000000-0005-0000-0000-000018000000}"/>
    <cellStyle name="60% - Accent2" xfId="25" xr:uid="{00000000-0005-0000-0000-000019000000}"/>
    <cellStyle name="60% - Accent3" xfId="26" xr:uid="{00000000-0005-0000-0000-00001A000000}"/>
    <cellStyle name="60% - Accent4" xfId="27" xr:uid="{00000000-0005-0000-0000-00001B000000}"/>
    <cellStyle name="60% - Accent5" xfId="28" xr:uid="{00000000-0005-0000-0000-00001C000000}"/>
    <cellStyle name="60% - Accent6" xfId="29" xr:uid="{00000000-0005-0000-0000-00001D000000}"/>
    <cellStyle name="60% - Akzent1" xfId="30" xr:uid="{00000000-0005-0000-0000-00001E000000}"/>
    <cellStyle name="60% - Akzent2" xfId="31" xr:uid="{00000000-0005-0000-0000-00001F000000}"/>
    <cellStyle name="60% - Akzent3" xfId="32" xr:uid="{00000000-0005-0000-0000-000020000000}"/>
    <cellStyle name="60% - Akzent4" xfId="33" xr:uid="{00000000-0005-0000-0000-000021000000}"/>
    <cellStyle name="60% - Akzent5" xfId="34" xr:uid="{00000000-0005-0000-0000-000022000000}"/>
    <cellStyle name="60% - Akzent6" xfId="35" xr:uid="{00000000-0005-0000-0000-000023000000}"/>
    <cellStyle name="Accent1" xfId="36" xr:uid="{00000000-0005-0000-0000-000024000000}"/>
    <cellStyle name="Accent2" xfId="37" xr:uid="{00000000-0005-0000-0000-000025000000}"/>
    <cellStyle name="Accent3" xfId="38" xr:uid="{00000000-0005-0000-0000-000026000000}"/>
    <cellStyle name="Accent4" xfId="39" xr:uid="{00000000-0005-0000-0000-000027000000}"/>
    <cellStyle name="Accent5" xfId="40" xr:uid="{00000000-0005-0000-0000-000028000000}"/>
    <cellStyle name="Accent6" xfId="41" xr:uid="{00000000-0005-0000-0000-000029000000}"/>
    <cellStyle name="Ausgabe 2" xfId="42" xr:uid="{00000000-0005-0000-0000-00002A000000}"/>
    <cellStyle name="Ausgabe 2 2" xfId="43" xr:uid="{00000000-0005-0000-0000-00002B000000}"/>
    <cellStyle name="Ausgabe 2 2 2" xfId="44" xr:uid="{00000000-0005-0000-0000-00002C000000}"/>
    <cellStyle name="Ausgabe 2 2 2 2" xfId="45" xr:uid="{00000000-0005-0000-0000-00002D000000}"/>
    <cellStyle name="Ausgabe 2 2 2 3" xfId="46" xr:uid="{00000000-0005-0000-0000-00002E000000}"/>
    <cellStyle name="Ausgabe 2 2 3" xfId="47" xr:uid="{00000000-0005-0000-0000-00002F000000}"/>
    <cellStyle name="Ausgabe 2 2 3 2" xfId="48" xr:uid="{00000000-0005-0000-0000-000030000000}"/>
    <cellStyle name="Ausgabe 2 2 3 3" xfId="49" xr:uid="{00000000-0005-0000-0000-000031000000}"/>
    <cellStyle name="Ausgabe 2 2 4" xfId="50" xr:uid="{00000000-0005-0000-0000-000032000000}"/>
    <cellStyle name="Ausgabe 2 2 4 2" xfId="51" xr:uid="{00000000-0005-0000-0000-000033000000}"/>
    <cellStyle name="Ausgabe 2 2 4 3" xfId="52" xr:uid="{00000000-0005-0000-0000-000034000000}"/>
    <cellStyle name="Ausgabe 2 2 5" xfId="53" xr:uid="{00000000-0005-0000-0000-000035000000}"/>
    <cellStyle name="Ausgabe 2 2 6" xfId="54" xr:uid="{00000000-0005-0000-0000-000036000000}"/>
    <cellStyle name="Ausgabe 2 3" xfId="55" xr:uid="{00000000-0005-0000-0000-000037000000}"/>
    <cellStyle name="Ausgabe 2 3 2" xfId="56" xr:uid="{00000000-0005-0000-0000-000038000000}"/>
    <cellStyle name="Ausgabe 2 3 3" xfId="57" xr:uid="{00000000-0005-0000-0000-000039000000}"/>
    <cellStyle name="Ausgabe 2 4" xfId="58" xr:uid="{00000000-0005-0000-0000-00003A000000}"/>
    <cellStyle name="Ausgabe 2 5" xfId="59" xr:uid="{00000000-0005-0000-0000-00003B000000}"/>
    <cellStyle name="Bad" xfId="60" xr:uid="{00000000-0005-0000-0000-00003C000000}"/>
    <cellStyle name="Berechnung 2" xfId="61" xr:uid="{00000000-0005-0000-0000-00003D000000}"/>
    <cellStyle name="Berechnung 2 2" xfId="62" xr:uid="{00000000-0005-0000-0000-00003E000000}"/>
    <cellStyle name="Berechnung 2 2 2" xfId="63" xr:uid="{00000000-0005-0000-0000-00003F000000}"/>
    <cellStyle name="Berechnung 2 2 2 2" xfId="64" xr:uid="{00000000-0005-0000-0000-000040000000}"/>
    <cellStyle name="Berechnung 2 2 2 3" xfId="65" xr:uid="{00000000-0005-0000-0000-000041000000}"/>
    <cellStyle name="Berechnung 2 2 3" xfId="66" xr:uid="{00000000-0005-0000-0000-000042000000}"/>
    <cellStyle name="Berechnung 2 2 3 2" xfId="67" xr:uid="{00000000-0005-0000-0000-000043000000}"/>
    <cellStyle name="Berechnung 2 2 3 3" xfId="68" xr:uid="{00000000-0005-0000-0000-000044000000}"/>
    <cellStyle name="Berechnung 2 2 4" xfId="69" xr:uid="{00000000-0005-0000-0000-000045000000}"/>
    <cellStyle name="Berechnung 2 2 4 2" xfId="70" xr:uid="{00000000-0005-0000-0000-000046000000}"/>
    <cellStyle name="Berechnung 2 2 4 3" xfId="71" xr:uid="{00000000-0005-0000-0000-000047000000}"/>
    <cellStyle name="Berechnung 2 2 5" xfId="72" xr:uid="{00000000-0005-0000-0000-000048000000}"/>
    <cellStyle name="Berechnung 2 2 6" xfId="73" xr:uid="{00000000-0005-0000-0000-000049000000}"/>
    <cellStyle name="Berechnung 2 3" xfId="74" xr:uid="{00000000-0005-0000-0000-00004A000000}"/>
    <cellStyle name="Berechnung 2 3 2" xfId="75" xr:uid="{00000000-0005-0000-0000-00004B000000}"/>
    <cellStyle name="Berechnung 2 3 3" xfId="76" xr:uid="{00000000-0005-0000-0000-00004C000000}"/>
    <cellStyle name="Berechnung 2 4" xfId="77" xr:uid="{00000000-0005-0000-0000-00004D000000}"/>
    <cellStyle name="Berechnung 2 5" xfId="78" xr:uid="{00000000-0005-0000-0000-00004E000000}"/>
    <cellStyle name="Check Cell" xfId="79" xr:uid="{00000000-0005-0000-0000-00004F000000}"/>
    <cellStyle name="Collegamento ipertestuale" xfId="177" builtinId="8"/>
    <cellStyle name="Eingabe 2" xfId="80" xr:uid="{00000000-0005-0000-0000-000050000000}"/>
    <cellStyle name="Eingabe 2 2" xfId="81" xr:uid="{00000000-0005-0000-0000-000051000000}"/>
    <cellStyle name="Eingabe 2 2 2" xfId="82" xr:uid="{00000000-0005-0000-0000-000052000000}"/>
    <cellStyle name="Eingabe 2 2 2 2" xfId="83" xr:uid="{00000000-0005-0000-0000-000053000000}"/>
    <cellStyle name="Eingabe 2 2 2 3" xfId="84" xr:uid="{00000000-0005-0000-0000-000054000000}"/>
    <cellStyle name="Eingabe 2 2 3" xfId="85" xr:uid="{00000000-0005-0000-0000-000055000000}"/>
    <cellStyle name="Eingabe 2 2 3 2" xfId="86" xr:uid="{00000000-0005-0000-0000-000056000000}"/>
    <cellStyle name="Eingabe 2 2 3 3" xfId="87" xr:uid="{00000000-0005-0000-0000-000057000000}"/>
    <cellStyle name="Eingabe 2 2 4" xfId="88" xr:uid="{00000000-0005-0000-0000-000058000000}"/>
    <cellStyle name="Eingabe 2 2 4 2" xfId="89" xr:uid="{00000000-0005-0000-0000-000059000000}"/>
    <cellStyle name="Eingabe 2 2 4 3" xfId="90" xr:uid="{00000000-0005-0000-0000-00005A000000}"/>
    <cellStyle name="Eingabe 2 2 5" xfId="91" xr:uid="{00000000-0005-0000-0000-00005B000000}"/>
    <cellStyle name="Eingabe 2 2 6" xfId="92" xr:uid="{00000000-0005-0000-0000-00005C000000}"/>
    <cellStyle name="Eingabe 2 3" xfId="93" xr:uid="{00000000-0005-0000-0000-00005D000000}"/>
    <cellStyle name="Eingabe 2 3 2" xfId="94" xr:uid="{00000000-0005-0000-0000-00005E000000}"/>
    <cellStyle name="Eingabe 2 3 3" xfId="95" xr:uid="{00000000-0005-0000-0000-00005F000000}"/>
    <cellStyle name="Eingabe 2 4" xfId="96" xr:uid="{00000000-0005-0000-0000-000060000000}"/>
    <cellStyle name="Eingabe 2 5" xfId="97" xr:uid="{00000000-0005-0000-0000-000061000000}"/>
    <cellStyle name="Ergebnis 1" xfId="98" xr:uid="{00000000-0005-0000-0000-000062000000}"/>
    <cellStyle name="Ergebnis 1 2" xfId="99" xr:uid="{00000000-0005-0000-0000-000063000000}"/>
    <cellStyle name="Ergebnis 1 2 2" xfId="100" xr:uid="{00000000-0005-0000-0000-000064000000}"/>
    <cellStyle name="Ergebnis 1 2 2 2" xfId="101" xr:uid="{00000000-0005-0000-0000-000065000000}"/>
    <cellStyle name="Ergebnis 1 2 2 3" xfId="102" xr:uid="{00000000-0005-0000-0000-000066000000}"/>
    <cellStyle name="Ergebnis 1 2 3" xfId="103" xr:uid="{00000000-0005-0000-0000-000067000000}"/>
    <cellStyle name="Ergebnis 1 2 3 2" xfId="104" xr:uid="{00000000-0005-0000-0000-000068000000}"/>
    <cellStyle name="Ergebnis 1 2 3 3" xfId="105" xr:uid="{00000000-0005-0000-0000-000069000000}"/>
    <cellStyle name="Ergebnis 1 2 4" xfId="106" xr:uid="{00000000-0005-0000-0000-00006A000000}"/>
    <cellStyle name="Ergebnis 1 2 4 2" xfId="107" xr:uid="{00000000-0005-0000-0000-00006B000000}"/>
    <cellStyle name="Ergebnis 1 2 4 3" xfId="108" xr:uid="{00000000-0005-0000-0000-00006C000000}"/>
    <cellStyle name="Ergebnis 1 2 5" xfId="109" xr:uid="{00000000-0005-0000-0000-00006D000000}"/>
    <cellStyle name="Ergebnis 1 2 6" xfId="110" xr:uid="{00000000-0005-0000-0000-00006E000000}"/>
    <cellStyle name="Ergebnis 1 3" xfId="111" xr:uid="{00000000-0005-0000-0000-00006F000000}"/>
    <cellStyle name="Ergebnis 1 3 2" xfId="112" xr:uid="{00000000-0005-0000-0000-000070000000}"/>
    <cellStyle name="Ergebnis 1 3 3" xfId="113" xr:uid="{00000000-0005-0000-0000-000071000000}"/>
    <cellStyle name="Ergebnis 1 4" xfId="114" xr:uid="{00000000-0005-0000-0000-000072000000}"/>
    <cellStyle name="Ergebnis 1 5" xfId="115" xr:uid="{00000000-0005-0000-0000-000073000000}"/>
    <cellStyle name="Erklärender Text 2" xfId="116" xr:uid="{00000000-0005-0000-0000-000074000000}"/>
    <cellStyle name="Good" xfId="117" xr:uid="{00000000-0005-0000-0000-000075000000}"/>
    <cellStyle name="Heading 1" xfId="118" xr:uid="{00000000-0005-0000-0000-000076000000}"/>
    <cellStyle name="Heading 2" xfId="119" xr:uid="{00000000-0005-0000-0000-000077000000}"/>
    <cellStyle name="Heading 3" xfId="120" xr:uid="{00000000-0005-0000-0000-000078000000}"/>
    <cellStyle name="Heading 4" xfId="121" xr:uid="{00000000-0005-0000-0000-000079000000}"/>
    <cellStyle name="Hyperlink 2" xfId="122" xr:uid="{00000000-0005-0000-0000-00007A000000}"/>
    <cellStyle name="Komma 2" xfId="123" xr:uid="{00000000-0005-0000-0000-00007B000000}"/>
    <cellStyle name="Komma 2 2" xfId="124" xr:uid="{00000000-0005-0000-0000-00007C000000}"/>
    <cellStyle name="Komma 2 2 2" xfId="125" xr:uid="{00000000-0005-0000-0000-00007D000000}"/>
    <cellStyle name="Link 2" xfId="126" xr:uid="{00000000-0005-0000-0000-00007E000000}"/>
    <cellStyle name="Linked Cell" xfId="127" xr:uid="{00000000-0005-0000-0000-00007F000000}"/>
    <cellStyle name="Neutral 2" xfId="128" xr:uid="{00000000-0005-0000-0000-000080000000}"/>
    <cellStyle name="Normal 2" xfId="129" xr:uid="{00000000-0005-0000-0000-000082000000}"/>
    <cellStyle name="Normal 2 2" xfId="180" xr:uid="{362DDBA2-F920-4303-AFEF-9D5DE74C37DF}"/>
    <cellStyle name="Normal 3" xfId="130" xr:uid="{00000000-0005-0000-0000-000083000000}"/>
    <cellStyle name="Normal 3 2" xfId="131" xr:uid="{00000000-0005-0000-0000-000084000000}"/>
    <cellStyle name="Normal 3 2 2" xfId="132" xr:uid="{00000000-0005-0000-0000-000085000000}"/>
    <cellStyle name="Normal 3 3" xfId="133" xr:uid="{00000000-0005-0000-0000-000086000000}"/>
    <cellStyle name="Normal 4" xfId="178" xr:uid="{AFAE5B90-FACB-4D46-B08B-4928629EE584}"/>
    <cellStyle name="Normal 5" xfId="179" xr:uid="{C0B1593B-68A1-4555-93EB-E6C86C5750E9}"/>
    <cellStyle name="Normal 6" xfId="181" xr:uid="{34732B51-A9FF-446D-BEA1-A47DD36B890D}"/>
    <cellStyle name="Normale" xfId="0" builtinId="0"/>
    <cellStyle name="Note" xfId="134" xr:uid="{00000000-0005-0000-0000-000087000000}"/>
    <cellStyle name="Note 2" xfId="135" xr:uid="{00000000-0005-0000-0000-000088000000}"/>
    <cellStyle name="Note 2 2" xfId="136" xr:uid="{00000000-0005-0000-0000-000089000000}"/>
    <cellStyle name="Note 2 2 2" xfId="137" xr:uid="{00000000-0005-0000-0000-00008A000000}"/>
    <cellStyle name="Note 2 2 3" xfId="138" xr:uid="{00000000-0005-0000-0000-00008B000000}"/>
    <cellStyle name="Note 2 3" xfId="139" xr:uid="{00000000-0005-0000-0000-00008C000000}"/>
    <cellStyle name="Note 2 3 2" xfId="140" xr:uid="{00000000-0005-0000-0000-00008D000000}"/>
    <cellStyle name="Note 2 3 3" xfId="141" xr:uid="{00000000-0005-0000-0000-00008E000000}"/>
    <cellStyle name="Note 2 4" xfId="142" xr:uid="{00000000-0005-0000-0000-00008F000000}"/>
    <cellStyle name="Note 2 4 2" xfId="143" xr:uid="{00000000-0005-0000-0000-000090000000}"/>
    <cellStyle name="Note 2 4 3" xfId="144" xr:uid="{00000000-0005-0000-0000-000091000000}"/>
    <cellStyle name="Note 2 5" xfId="145" xr:uid="{00000000-0005-0000-0000-000092000000}"/>
    <cellStyle name="Note 2 6" xfId="146" xr:uid="{00000000-0005-0000-0000-000093000000}"/>
    <cellStyle name="Note 3" xfId="147" xr:uid="{00000000-0005-0000-0000-000094000000}"/>
    <cellStyle name="Note 3 2" xfId="148" xr:uid="{00000000-0005-0000-0000-000095000000}"/>
    <cellStyle name="Note 3 3" xfId="149" xr:uid="{00000000-0005-0000-0000-000096000000}"/>
    <cellStyle name="Note 4" xfId="150" xr:uid="{00000000-0005-0000-0000-000097000000}"/>
    <cellStyle name="Note 5" xfId="151" xr:uid="{00000000-0005-0000-0000-000098000000}"/>
    <cellStyle name="Standard 2" xfId="152" xr:uid="{00000000-0005-0000-0000-000099000000}"/>
    <cellStyle name="Standard 2 2" xfId="183" xr:uid="{50E9AE1B-F230-4EAA-BCBC-A715708DBC6D}"/>
    <cellStyle name="Standard 5" xfId="153" xr:uid="{00000000-0005-0000-0000-00009A000000}"/>
    <cellStyle name="Standard_05_Benchmark" xfId="154" xr:uid="{00000000-0005-0000-0000-00009B000000}"/>
    <cellStyle name="Standard_05_Benchmark 2" xfId="182" xr:uid="{2FF1ED16-636A-41B2-BAAA-C5EE7F76FDFC}"/>
    <cellStyle name="Standard_Questions-Results-Report-ActionPlan-BestPractice_DE_2010-06-17a" xfId="155" xr:uid="{00000000-0005-0000-0000-00009C000000}"/>
    <cellStyle name="Title" xfId="156" xr:uid="{00000000-0005-0000-0000-00009D000000}"/>
    <cellStyle name="Total" xfId="157" xr:uid="{00000000-0005-0000-0000-00009E000000}"/>
    <cellStyle name="Total 2" xfId="158" xr:uid="{00000000-0005-0000-0000-00009F000000}"/>
    <cellStyle name="Total 2 2" xfId="159" xr:uid="{00000000-0005-0000-0000-0000A0000000}"/>
    <cellStyle name="Total 2 2 2" xfId="160" xr:uid="{00000000-0005-0000-0000-0000A1000000}"/>
    <cellStyle name="Total 2 2 3" xfId="161" xr:uid="{00000000-0005-0000-0000-0000A2000000}"/>
    <cellStyle name="Total 2 3" xfId="162" xr:uid="{00000000-0005-0000-0000-0000A3000000}"/>
    <cellStyle name="Total 2 3 2" xfId="163" xr:uid="{00000000-0005-0000-0000-0000A4000000}"/>
    <cellStyle name="Total 2 3 3" xfId="164" xr:uid="{00000000-0005-0000-0000-0000A5000000}"/>
    <cellStyle name="Total 2 4" xfId="165" xr:uid="{00000000-0005-0000-0000-0000A6000000}"/>
    <cellStyle name="Total 2 4 2" xfId="166" xr:uid="{00000000-0005-0000-0000-0000A7000000}"/>
    <cellStyle name="Total 2 4 3" xfId="167" xr:uid="{00000000-0005-0000-0000-0000A8000000}"/>
    <cellStyle name="Total 2 5" xfId="168" xr:uid="{00000000-0005-0000-0000-0000A9000000}"/>
    <cellStyle name="Total 2 6" xfId="169" xr:uid="{00000000-0005-0000-0000-0000AA000000}"/>
    <cellStyle name="Total 3" xfId="170" xr:uid="{00000000-0005-0000-0000-0000AB000000}"/>
    <cellStyle name="Total 3 2" xfId="171" xr:uid="{00000000-0005-0000-0000-0000AC000000}"/>
    <cellStyle name="Total 3 3" xfId="172" xr:uid="{00000000-0005-0000-0000-0000AD000000}"/>
    <cellStyle name="Total 4" xfId="173" xr:uid="{00000000-0005-0000-0000-0000AE000000}"/>
    <cellStyle name="Total 5" xfId="174" xr:uid="{00000000-0005-0000-0000-0000AF000000}"/>
    <cellStyle name="Überschrift 5" xfId="175" xr:uid="{00000000-0005-0000-0000-0000B0000000}"/>
    <cellStyle name="Warnender Text 2" xfId="176" xr:uid="{00000000-0005-0000-0000-0000B1000000}"/>
  </cellStyles>
  <dxfs count="61">
    <dxf>
      <font>
        <b val="0"/>
        <i val="0"/>
        <color theme="1"/>
      </font>
      <fill>
        <patternFill>
          <bgColor rgb="FF00B050"/>
        </patternFill>
      </fill>
    </dxf>
    <dxf>
      <font>
        <b val="0"/>
        <i val="0"/>
        <color theme="1"/>
      </font>
      <fill>
        <patternFill>
          <bgColor rgb="FFFFC000"/>
        </patternFill>
      </fill>
    </dxf>
    <dxf>
      <font>
        <b val="0"/>
        <i val="0"/>
        <color theme="1"/>
      </font>
      <fill>
        <patternFill>
          <bgColor rgb="FFFF0000"/>
        </patternFill>
      </fill>
    </dxf>
    <dxf>
      <font>
        <b val="0"/>
        <i val="0"/>
        <color theme="1"/>
      </font>
      <fill>
        <patternFill>
          <bgColor rgb="FF00B050"/>
        </patternFill>
      </fill>
    </dxf>
    <dxf>
      <font>
        <b val="0"/>
        <i val="0"/>
        <color theme="1"/>
      </font>
      <fill>
        <patternFill>
          <bgColor rgb="FFFFC000"/>
        </patternFill>
      </fill>
    </dxf>
    <dxf>
      <font>
        <b val="0"/>
        <i val="0"/>
        <color theme="1"/>
      </font>
      <fill>
        <patternFill>
          <bgColor rgb="FFFF0000"/>
        </patternFill>
      </fill>
    </dxf>
    <dxf>
      <fill>
        <patternFill>
          <bgColor rgb="FFFFC000"/>
        </patternFill>
      </fill>
    </dxf>
    <dxf>
      <fill>
        <patternFill>
          <bgColor rgb="FF00B050"/>
        </patternFill>
      </fill>
    </dxf>
    <dxf>
      <fill>
        <patternFill>
          <bgColor rgb="FFFF0000"/>
        </patternFill>
      </fill>
    </dxf>
    <dxf>
      <font>
        <b val="0"/>
        <i val="0"/>
        <color theme="1"/>
      </font>
      <fill>
        <patternFill>
          <bgColor rgb="FF00B050"/>
        </patternFill>
      </fill>
    </dxf>
    <dxf>
      <font>
        <b val="0"/>
        <i val="0"/>
        <color theme="1"/>
      </font>
      <fill>
        <patternFill>
          <bgColor rgb="FFFFC000"/>
        </patternFill>
      </fill>
    </dxf>
    <dxf>
      <font>
        <b val="0"/>
        <i val="0"/>
        <color theme="1"/>
      </font>
      <fill>
        <patternFill>
          <bgColor rgb="FFFF0000"/>
        </patternFill>
      </fill>
    </dxf>
    <dxf>
      <fill>
        <patternFill>
          <bgColor rgb="FFFFC000"/>
        </patternFill>
      </fill>
    </dxf>
    <dxf>
      <fill>
        <patternFill>
          <bgColor rgb="FF00B050"/>
        </patternFill>
      </fill>
    </dxf>
    <dxf>
      <fill>
        <patternFill>
          <bgColor rgb="FFFF0000"/>
        </patternFill>
      </fill>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theme="0" tint="-0.249977111117893"/>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none"/>
      </font>
      <fill>
        <patternFill patternType="none">
          <fgColor rgb="FF000000"/>
          <bgColor auto="1"/>
        </patternFill>
      </fill>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theme="4" tint="-0.249977111117893"/>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color theme="0" tint="-0.499984740745262"/>
      </font>
      <fill>
        <patternFill>
          <bgColor theme="0" tint="-0.34998626667073579"/>
        </patternFill>
      </fill>
    </dxf>
    <dxf>
      <fill>
        <patternFill>
          <bgColor rgb="FFFFC000"/>
        </patternFill>
      </fill>
    </dxf>
    <dxf>
      <fill>
        <patternFill>
          <bgColor rgb="FF00B050"/>
        </patternFill>
      </fill>
    </dxf>
    <dxf>
      <fill>
        <patternFill>
          <bgColor rgb="FFFF0000"/>
        </patternFill>
      </fill>
    </dxf>
    <dxf>
      <font>
        <color theme="0"/>
      </font>
      <fill>
        <patternFill>
          <bgColor theme="0" tint="-0.14996795556505021"/>
        </patternFill>
      </fill>
    </dxf>
    <dxf>
      <font>
        <color theme="0" tint="-0.14996795556505021"/>
      </font>
    </dxf>
    <dxf>
      <font>
        <color theme="0" tint="-0.14996795556505021"/>
      </font>
    </dxf>
    <dxf>
      <font>
        <b/>
        <i val="0"/>
        <color theme="1"/>
      </font>
      <fill>
        <patternFill>
          <bgColor theme="4" tint="0.89996032593768116"/>
        </patternFill>
      </fill>
    </dxf>
    <dxf>
      <font>
        <color theme="0"/>
      </font>
      <fill>
        <patternFill patternType="solid">
          <fgColor indexed="64"/>
          <bgColor theme="0"/>
        </patternFill>
      </fill>
      <border>
        <left/>
        <right/>
        <top/>
        <bottom/>
        <vertical/>
        <horizontal/>
      </border>
    </dxf>
    <dxf>
      <font>
        <b/>
        <i val="0"/>
        <color theme="1"/>
      </font>
      <fill>
        <patternFill>
          <bgColor theme="0" tint="-0.34998626667073579"/>
        </patternFill>
      </fill>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
      <font>
        <color theme="0"/>
      </font>
      <fill>
        <patternFill patternType="solid">
          <fgColor theme="0"/>
          <bgColor theme="0"/>
        </patternFill>
      </fill>
      <border>
        <left/>
        <right/>
        <top/>
        <bottom/>
        <vertical/>
        <horizontal/>
      </border>
    </dxf>
    <dxf>
      <fill>
        <patternFill patternType="solid">
          <fgColor theme="0" tint="-0.24994659260841701"/>
          <bgColor theme="0" tint="-0.24994659260841701"/>
        </patternFill>
      </fill>
      <border>
        <left/>
        <right/>
        <top/>
        <bottom/>
        <vertical/>
        <horizontal/>
      </border>
    </dxf>
  </dxfs>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2095500</xdr:colOff>
      <xdr:row>0</xdr:row>
      <xdr:rowOff>76200</xdr:rowOff>
    </xdr:from>
    <xdr:ext cx="0" cy="1833245"/>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tretch/>
      </xdr:blipFill>
      <xdr:spPr bwMode="auto">
        <a:xfrm>
          <a:off x="1874520" y="76200"/>
          <a:ext cx="0" cy="1833245"/>
        </a:xfrm>
        <a:prstGeom prst="rect">
          <a:avLst/>
        </a:prstGeom>
        <a:noFill/>
        <a:ln>
          <a:noFill/>
        </a:ln>
        <a:effectLst/>
      </xdr:spPr>
    </xdr:pic>
    <xdr:clientData/>
  </xdr:oneCellAnchor>
  <xdr:oneCellAnchor>
    <xdr:from>
      <xdr:col>1</xdr:col>
      <xdr:colOff>6400800</xdr:colOff>
      <xdr:row>0</xdr:row>
      <xdr:rowOff>66675</xdr:rowOff>
    </xdr:from>
    <xdr:ext cx="1141588" cy="543176"/>
    <xdr:pic>
      <xdr:nvPicPr>
        <xdr:cNvPr id="2" name="Grafik 7">
          <a:extLst>
            <a:ext uri="{FF2B5EF4-FFF2-40B4-BE49-F238E27FC236}">
              <a16:creationId xmlns:a16="http://schemas.microsoft.com/office/drawing/2014/main" id="{C82A51D9-508B-4062-99F6-7E14367A9DCB}"/>
            </a:ext>
          </a:extLst>
        </xdr:cNvPr>
        <xdr:cNvPicPr>
          <a:picLocks noChangeAspect="1"/>
        </xdr:cNvPicPr>
      </xdr:nvPicPr>
      <xdr:blipFill>
        <a:blip xmlns:r="http://schemas.openxmlformats.org/officeDocument/2006/relationships" r:embed="rId2"/>
        <a:stretch/>
      </xdr:blipFill>
      <xdr:spPr bwMode="auto">
        <a:xfrm>
          <a:off x="6524625" y="66675"/>
          <a:ext cx="1141588" cy="5431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4219575</xdr:colOff>
      <xdr:row>0</xdr:row>
      <xdr:rowOff>57150</xdr:rowOff>
    </xdr:from>
    <xdr:ext cx="1141588" cy="543176"/>
    <xdr:pic>
      <xdr:nvPicPr>
        <xdr:cNvPr id="2" name="Grafik 7">
          <a:extLst>
            <a:ext uri="{FF2B5EF4-FFF2-40B4-BE49-F238E27FC236}">
              <a16:creationId xmlns:a16="http://schemas.microsoft.com/office/drawing/2014/main" id="{C26ED20C-6721-41E8-AB4F-61776C48493F}"/>
            </a:ext>
          </a:extLst>
        </xdr:cNvPr>
        <xdr:cNvPicPr>
          <a:picLocks noChangeAspect="1"/>
        </xdr:cNvPicPr>
      </xdr:nvPicPr>
      <xdr:blipFill>
        <a:blip xmlns:r="http://schemas.openxmlformats.org/officeDocument/2006/relationships" r:embed="rId1"/>
        <a:stretch/>
      </xdr:blipFill>
      <xdr:spPr bwMode="auto">
        <a:xfrm>
          <a:off x="6543675" y="57150"/>
          <a:ext cx="1141588" cy="54317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115580</xdr:rowOff>
    </xdr:from>
    <xdr:ext cx="1141588" cy="543176"/>
    <xdr:pic>
      <xdr:nvPicPr>
        <xdr:cNvPr id="5" name="Grafik 7">
          <a:extLst>
            <a:ext uri="{FF2B5EF4-FFF2-40B4-BE49-F238E27FC236}">
              <a16:creationId xmlns:a16="http://schemas.microsoft.com/office/drawing/2014/main" id="{D88E6281-83B1-467F-AB0F-0634F1100B81}"/>
            </a:ext>
          </a:extLst>
        </xdr:cNvPr>
        <xdr:cNvPicPr>
          <a:picLocks noChangeAspect="1"/>
        </xdr:cNvPicPr>
      </xdr:nvPicPr>
      <xdr:blipFill>
        <a:blip xmlns:r="http://schemas.openxmlformats.org/officeDocument/2006/relationships" r:embed="rId1"/>
        <a:stretch/>
      </xdr:blipFill>
      <xdr:spPr bwMode="auto">
        <a:xfrm>
          <a:off x="6773235" y="11478905"/>
          <a:ext cx="1141588" cy="54317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9525</xdr:colOff>
      <xdr:row>0</xdr:row>
      <xdr:rowOff>95250</xdr:rowOff>
    </xdr:from>
    <xdr:ext cx="1141588" cy="543176"/>
    <xdr:pic>
      <xdr:nvPicPr>
        <xdr:cNvPr id="2" name="Grafik 7">
          <a:extLst>
            <a:ext uri="{FF2B5EF4-FFF2-40B4-BE49-F238E27FC236}">
              <a16:creationId xmlns:a16="http://schemas.microsoft.com/office/drawing/2014/main" id="{51270622-CC86-400C-8ED3-91C9339CFE75}"/>
            </a:ext>
          </a:extLst>
        </xdr:cNvPr>
        <xdr:cNvPicPr>
          <a:picLocks noChangeAspect="1"/>
        </xdr:cNvPicPr>
      </xdr:nvPicPr>
      <xdr:blipFill>
        <a:blip xmlns:r="http://schemas.openxmlformats.org/officeDocument/2006/relationships" r:embed="rId1"/>
        <a:stretch/>
      </xdr:blipFill>
      <xdr:spPr bwMode="auto">
        <a:xfrm>
          <a:off x="6762750" y="95250"/>
          <a:ext cx="1141588" cy="54317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76200</xdr:rowOff>
    </xdr:from>
    <xdr:to>
      <xdr:col>1</xdr:col>
      <xdr:colOff>3837213</xdr:colOff>
      <xdr:row>2</xdr:row>
      <xdr:rowOff>103415</xdr:rowOff>
    </xdr:to>
    <xdr:pic>
      <xdr:nvPicPr>
        <xdr:cNvPr id="4" name="Picture 1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stretch/>
      </xdr:blipFill>
      <xdr:spPr bwMode="auto">
        <a:xfrm>
          <a:off x="804863" y="800100"/>
          <a:ext cx="3837214" cy="1346428"/>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ENX\UNECE%20R-155%20Arbeitsgruppe\Mapping%20ISO%20PAS%205112%20with%20TISAX%20VCS\TISAX%20VCS%20ISO%20PAS%205112%20(Working%20Copy)_v-1-3-SK-20230915.xlsx" TargetMode="External"/><Relationship Id="rId1" Type="http://schemas.openxmlformats.org/officeDocument/2006/relationships/externalLinkPath" Target="file:///C:\ENX\UNECE%20R-155%20Arbeitsgruppe\Mapping%20ISO%20PAS%205112%20with%20TISAX%20VCS\TISAX%20VCS%20ISO%20PAS%205112%20(Working%20Copy)_v-1-3-SK-202309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LookUps"/>
      <sheetName val="Mapping ISOPAS 5112 with VCS "/>
      <sheetName val="VCS (v1)"/>
      <sheetName val="VCS (v1-1)"/>
      <sheetName val="VCS (v1-2)"/>
      <sheetName val="VCS (v1-3)"/>
      <sheetName val="VCS (SAFE-Protected)"/>
      <sheetName val="VDA ISA"/>
      <sheetName val="VDA ISA (SAFE-Protected)"/>
      <sheetName val="TISAX VCS ISO PAS 5112 (Working"/>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Suhas Konanur" id="{3BFC3875-E477-497F-8E2B-56F3032E6908}" userId="S::suhas.konanur@enx.com::50849a02-8f95-425f-9c5d-aedba689c40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91FEBA-CF23-43E8-BFEB-A982F90FF3A0}" name="Table46810" displayName="Table46810" ref="A3:V119" totalsRowShown="0" headerRowDxfId="38" dataDxfId="37" headerRowCellStyle="Normal 2" dataCellStyle="Normal 2">
  <autoFilter ref="A3:V119" xr:uid="{00000000-0001-0000-0000-000000000000}"/>
  <sortState xmlns:xlrd2="http://schemas.microsoft.com/office/spreadsheetml/2017/richdata2" ref="A4:V119">
    <sortCondition ref="D3:D119"/>
  </sortState>
  <tableColumns count="22">
    <tableColumn id="1" xr3:uid="{5E281856-02F3-427A-AD3F-FD3AE6E500EE}" name="Row_Format" dataDxfId="36">
      <calculatedColumnFormula array="1">_xlfn.IFS(OR(AND($C$4="na",$D$4="na"), AND($C$4&lt;&gt;"na",$D$4&lt;&gt;"na")), "[Invalid Sort]", OR(AND($D$4="1",$D4="na"), AND($C$4="01",$C4="na")),"blank",$B4="1","Header",$B4="2","Control Question",$B4="","Requirement")</calculatedColumnFormula>
    </tableColumn>
    <tableColumn id="2" xr3:uid="{3C842AE2-8678-468F-8E55-29BA94D37068}" name="Is_Title?" dataDxfId="35" dataCellStyle="Normal 2"/>
    <tableColumn id="3" xr3:uid="{37B4627F-9447-43A1-B365-437B81AAEB59}" name="ISO/PAS 5112" dataDxfId="34" dataCellStyle="Normal 2"/>
    <tableColumn id="4" xr3:uid="{69CCF5D4-B1EC-4B10-828B-7B9F227B9791}" name="VCS" dataDxfId="33" dataCellStyle="Normal 2"/>
    <tableColumn id="5" xr3:uid="{481CE031-12B8-40EC-A060-D9EEE56B03F3}" name="Findings/result" dataDxfId="32" dataCellStyle="Normal 2"/>
    <tableColumn id="6" xr3:uid="{E5FE9783-FBE3-4375-BE08-39A803BEB5E1}" name="Implementation description" dataDxfId="31" dataCellStyle="Normal 2"/>
    <tableColumn id="7" xr3:uid="{792B9927-66B7-4E82-B675-5377B4C481E9}" name="Reference documentation" dataDxfId="30" dataCellStyle="Normal 2"/>
    <tableColumn id="8" xr3:uid="{296D16F3-638D-4AB9-9355-13981D04B9DE}" name="Description of Findings" dataDxfId="29" dataCellStyle="Normal 2"/>
    <tableColumn id="9" xr3:uid="{63219A6C-60D0-407B-8C16-FB4F0FB347E1}" name="Control question" dataDxfId="28" dataCellStyle="Normal 2"/>
    <tableColumn id="10" xr3:uid="{989E852D-34FC-4296-BB82-4D8783DDC93C}" name="Objective" dataDxfId="27" dataCellStyle="Normal 2"/>
    <tableColumn id="11" xr3:uid="{FE841B76-1F95-47BF-B7C5-D44BC3D20388}" name="Requirements (must)" dataDxfId="26" dataCellStyle="Normal 2"/>
    <tableColumn id="12" xr3:uid="{98187200-25F5-4FCA-AD6F-6E97958DB591}" name="Reference (must)" dataDxfId="25" dataCellStyle="Normal 2"/>
    <tableColumn id="13" xr3:uid="{DA73DA08-A149-48BE-A3FB-BF5EE200B533}" name="Requirements (should)" dataDxfId="24" dataCellStyle="Normal 2"/>
    <tableColumn id="14" xr3:uid="{BD4A63C8-4D45-461C-BBD7-AE940983B580}" name="Reference (should)" dataDxfId="23" dataCellStyle="Normal 2"/>
    <tableColumn id="15" xr3:uid="{DB693A19-F005-440D-8A31-41CCD4C2012C}" name="Usual person responsible for process implementation" dataDxfId="22" dataCellStyle="Normal 2"/>
    <tableColumn id="16" xr3:uid="{3518068B-C1CC-4E6A-B69C-1F93C87C93BE}" name="Measures/recommendations (CAPA)" dataDxfId="21" dataCellStyle="Normal 2"/>
    <tableColumn id="17" xr3:uid="{23A96443-851B-480A-9253-8ADE311A7F39}" name="Date of assessment" dataDxfId="20" dataCellStyle="Normal 2"/>
    <tableColumn id="18" xr3:uid="{5CB79706-9D6C-43CE-95EC-A8A27BF09C8E}" name="Date of completion" dataDxfId="19" dataCellStyle="Normal 2"/>
    <tableColumn id="19" xr3:uid="{B756D755-E96C-4C76-95B4-4DCE34C9E3CD}" name="Responsible department" dataDxfId="18" dataCellStyle="Normal 2"/>
    <tableColumn id="20" xr3:uid="{F78EAC81-2B74-4FA5-9B4E-72A7C0DEEF8B}" name="Contact" dataDxfId="17" dataCellStyle="Normal 2"/>
    <tableColumn id="21" xr3:uid="{631D363C-8DD0-43AD-9831-5DFCA04ECCAA}" name="Further information" dataDxfId="16" dataCellStyle="Normal 2"/>
    <tableColumn id="23" xr3:uid="{46E68F58-F8C1-4D74-9A31-4842C16A1EBF}" name="Possible evidence (not mandatory)" dataDxfId="15" dataCellStyle="Normal 2"/>
  </tableColumns>
  <tableStyleInfo name="TableStyleMedium2" showFirstColumn="0" showLastColumn="0" showRowStripes="0" showColumnStripes="0"/>
</table>
</file>

<file path=xl/theme/theme1.xml><?xml version="1.0" encoding="utf-8"?>
<a:theme xmlns:a="http://schemas.openxmlformats.org/drawingml/2006/main" name="Office">
  <a:themeElements>
    <a:clrScheme name="Custom 5">
      <a:dk1>
        <a:sysClr val="windowText" lastClr="000000"/>
      </a:dk1>
      <a:lt1>
        <a:sysClr val="window" lastClr="FFFFFF"/>
      </a:lt1>
      <a:dk2>
        <a:srgbClr val="9C9E9F"/>
      </a:dk2>
      <a:lt2>
        <a:srgbClr val="ECEDED"/>
      </a:lt2>
      <a:accent1>
        <a:srgbClr val="001E49"/>
      </a:accent1>
      <a:accent2>
        <a:srgbClr val="F39100"/>
      </a:accent2>
      <a:accent3>
        <a:srgbClr val="005091"/>
      </a:accent3>
      <a:accent4>
        <a:srgbClr val="C0121C"/>
      </a:accent4>
      <a:accent5>
        <a:srgbClr val="F0CA00"/>
      </a:accent5>
      <a:accent6>
        <a:srgbClr val="008351"/>
      </a:accent6>
      <a:hlink>
        <a:srgbClr val="7F7F7F"/>
      </a:hlink>
      <a:folHlink>
        <a:srgbClr val="7F7F7F"/>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3-09-26T16:00:27.87" personId="{3BFC3875-E477-497F-8E2B-56F3032E6908}" id="{A1A1C2F5-5C98-4632-AAE1-0CD9691D284E}">
    <text>Check ISA 6.0 license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enx.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3"/>
  <sheetViews>
    <sheetView tabSelected="1" zoomScaleNormal="100" workbookViewId="0"/>
  </sheetViews>
  <sheetFormatPr defaultColWidth="9" defaultRowHeight="12.75"/>
  <cols>
    <col min="1" max="1" width="1.7109375" style="2" bestFit="1" customWidth="1"/>
    <col min="2" max="2" width="110.7109375" style="3" bestFit="1" customWidth="1"/>
    <col min="3" max="3" width="1.7109375" style="2" bestFit="1" customWidth="1"/>
    <col min="4" max="4" width="9" style="1" bestFit="1"/>
    <col min="5" max="16384" width="9" style="1"/>
  </cols>
  <sheetData>
    <row r="1" spans="1:3" s="4" customFormat="1" ht="59.25" customHeight="1">
      <c r="A1" s="5"/>
      <c r="B1" s="6" t="s">
        <v>0</v>
      </c>
      <c r="C1" s="5"/>
    </row>
    <row r="2" spans="1:3">
      <c r="A2" s="5"/>
      <c r="C2" s="5"/>
    </row>
    <row r="3" spans="1:3" ht="63.6" customHeight="1">
      <c r="A3" s="5"/>
      <c r="B3" s="7" t="s">
        <v>1</v>
      </c>
      <c r="C3" s="5"/>
    </row>
    <row r="5" spans="1:3" ht="36" customHeight="1">
      <c r="B5" s="7" t="s">
        <v>2</v>
      </c>
    </row>
    <row r="6" spans="1:3" ht="61.5" customHeight="1">
      <c r="B6" s="7" t="s">
        <v>3</v>
      </c>
    </row>
    <row r="7" spans="1:3">
      <c r="B7" s="7" t="s">
        <v>4</v>
      </c>
    </row>
    <row r="8" spans="1:3" ht="14.25">
      <c r="B8" s="72" t="s">
        <v>5</v>
      </c>
    </row>
    <row r="9" spans="1:3">
      <c r="B9" s="7" t="s">
        <v>6</v>
      </c>
    </row>
    <row r="10" spans="1:3">
      <c r="B10" s="3" t="s">
        <v>7</v>
      </c>
    </row>
    <row r="16" spans="1:3">
      <c r="A16" s="8"/>
      <c r="C16" s="8"/>
    </row>
    <row r="22" spans="1:3">
      <c r="A22" s="8"/>
      <c r="C22" s="8"/>
    </row>
    <row r="36" spans="1:3">
      <c r="A36" s="8"/>
      <c r="C36" s="8"/>
    </row>
    <row r="63" spans="1:3">
      <c r="A63" s="9"/>
      <c r="C63" s="9"/>
    </row>
    <row r="73" spans="1:3">
      <c r="A73" s="9"/>
      <c r="C73" s="9"/>
    </row>
  </sheetData>
  <hyperlinks>
    <hyperlink ref="B8" r:id="rId1" xr:uid="{3B10452E-A87D-4898-932F-2357E521A0C0}"/>
  </hyperlinks>
  <pageMargins left="0.7" right="0.7" top="0.78740157500000008" bottom="0.78740157500000008" header="0.3" footer="0.3"/>
  <pageSetup paperSize="9" orientation="portrait"/>
  <headerFooter>
    <oddHeader>&amp;L&amp;"Arial"&amp;8&amp;K000000INTERNAL&amp;1#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5"/>
  <sheetViews>
    <sheetView workbookViewId="0"/>
  </sheetViews>
  <sheetFormatPr defaultColWidth="11" defaultRowHeight="12.75"/>
  <cols>
    <col min="1" max="1" width="1.7109375" style="2" bestFit="1" customWidth="1"/>
    <col min="2" max="2" width="30.7109375" style="11" bestFit="1" customWidth="1"/>
    <col min="3" max="3" width="74.7109375" style="12" bestFit="1" customWidth="1"/>
    <col min="4" max="4" width="1.7109375" style="2" bestFit="1" customWidth="1"/>
    <col min="5" max="5" width="3" style="10" bestFit="1" customWidth="1"/>
    <col min="6" max="6" width="11" style="10" bestFit="1"/>
    <col min="7" max="16384" width="11" style="10"/>
  </cols>
  <sheetData>
    <row r="1" spans="1:4" s="13" customFormat="1" ht="60" customHeight="1">
      <c r="A1" s="5"/>
      <c r="B1" s="14" t="s">
        <v>8</v>
      </c>
      <c r="C1" s="15"/>
      <c r="D1" s="5"/>
    </row>
    <row r="2" spans="1:4" s="5" customFormat="1" ht="20.25" customHeight="1">
      <c r="B2" s="16"/>
      <c r="C2" s="17"/>
    </row>
    <row r="3" spans="1:4" s="9" customFormat="1" ht="22.5" customHeight="1">
      <c r="A3" s="2"/>
      <c r="B3" s="18" t="s">
        <v>9</v>
      </c>
      <c r="C3" s="19"/>
      <c r="D3" s="2"/>
    </row>
    <row r="4" spans="1:4" s="20" customFormat="1" ht="17.25">
      <c r="A4" s="2"/>
      <c r="B4" s="18"/>
      <c r="C4" s="21"/>
      <c r="D4" s="2"/>
    </row>
    <row r="5" spans="1:4" s="9" customFormat="1" ht="22.5" customHeight="1">
      <c r="A5" s="2"/>
      <c r="B5" s="18" t="s">
        <v>10</v>
      </c>
      <c r="C5" s="19"/>
      <c r="D5" s="2"/>
    </row>
    <row r="6" spans="1:4" s="20" customFormat="1" ht="17.25">
      <c r="A6" s="5"/>
      <c r="B6" s="18"/>
      <c r="C6" s="22"/>
      <c r="D6" s="5"/>
    </row>
    <row r="7" spans="1:4" s="9" customFormat="1" ht="22.5" customHeight="1">
      <c r="A7" s="2"/>
      <c r="B7" s="18" t="s">
        <v>11</v>
      </c>
      <c r="C7" s="19"/>
      <c r="D7" s="2"/>
    </row>
    <row r="8" spans="1:4" s="20" customFormat="1" ht="17.25">
      <c r="A8" s="9"/>
      <c r="B8" s="18"/>
      <c r="C8" s="22"/>
      <c r="D8" s="9"/>
    </row>
    <row r="9" spans="1:4" s="9" customFormat="1" ht="22.5" customHeight="1">
      <c r="A9" s="2"/>
      <c r="B9" s="18" t="s">
        <v>12</v>
      </c>
      <c r="C9" s="19"/>
      <c r="D9" s="2"/>
    </row>
    <row r="10" spans="1:4" s="23" customFormat="1" ht="17.25">
      <c r="A10" s="2"/>
      <c r="B10" s="18"/>
      <c r="C10" s="24"/>
      <c r="D10" s="2"/>
    </row>
    <row r="11" spans="1:4" s="9" customFormat="1" ht="22.5" customHeight="1">
      <c r="A11" s="2"/>
      <c r="B11" s="18" t="s">
        <v>13</v>
      </c>
      <c r="C11" s="25"/>
      <c r="D11" s="2"/>
    </row>
    <row r="12" spans="1:4" s="20" customFormat="1" ht="17.25">
      <c r="A12" s="2"/>
      <c r="B12" s="18"/>
      <c r="C12" s="21"/>
      <c r="D12" s="2"/>
    </row>
    <row r="13" spans="1:4" s="9" customFormat="1" ht="22.5" customHeight="1">
      <c r="A13" s="2"/>
      <c r="B13" s="18" t="s">
        <v>14</v>
      </c>
      <c r="C13" s="19"/>
      <c r="D13" s="2"/>
    </row>
    <row r="14" spans="1:4" s="9" customFormat="1" ht="22.5" customHeight="1">
      <c r="A14" s="2"/>
      <c r="B14" s="18" t="s">
        <v>15</v>
      </c>
      <c r="C14" s="19"/>
      <c r="D14" s="2"/>
    </row>
    <row r="15" spans="1:4" s="9" customFormat="1" ht="22.5" customHeight="1">
      <c r="A15" s="2"/>
      <c r="B15" s="18" t="s">
        <v>16</v>
      </c>
      <c r="C15" s="19"/>
      <c r="D15" s="2"/>
    </row>
    <row r="16" spans="1:4" s="20" customFormat="1" ht="17.25">
      <c r="A16" s="2"/>
      <c r="B16" s="18"/>
      <c r="C16" s="21"/>
      <c r="D16" s="2"/>
    </row>
    <row r="17" spans="1:4" s="9" customFormat="1" ht="22.5" customHeight="1">
      <c r="A17" s="2"/>
      <c r="B17" s="18" t="s">
        <v>17</v>
      </c>
      <c r="C17" s="19"/>
      <c r="D17" s="2"/>
    </row>
    <row r="18" spans="1:4" s="9" customFormat="1" ht="22.5" customHeight="1">
      <c r="A18" s="8"/>
      <c r="B18" s="18"/>
      <c r="C18" s="21"/>
      <c r="D18" s="8"/>
    </row>
    <row r="19" spans="1:4" s="9" customFormat="1" ht="22.5" customHeight="1">
      <c r="A19" s="2"/>
      <c r="B19" s="18" t="s">
        <v>18</v>
      </c>
      <c r="C19" s="26"/>
      <c r="D19" s="2"/>
    </row>
    <row r="20" spans="1:4" s="9" customFormat="1" ht="22.5" customHeight="1">
      <c r="A20" s="2"/>
      <c r="B20" s="27"/>
      <c r="C20" s="28"/>
      <c r="D20" s="2"/>
    </row>
    <row r="21" spans="1:4" s="9" customFormat="1" ht="22.5" customHeight="1">
      <c r="A21" s="2"/>
      <c r="B21" s="27" t="s">
        <v>19</v>
      </c>
      <c r="C21" s="28" t="s">
        <v>20</v>
      </c>
      <c r="D21" s="2"/>
    </row>
    <row r="22" spans="1:4" s="9" customFormat="1" ht="22.5" customHeight="1">
      <c r="A22" s="2"/>
      <c r="B22" s="27"/>
      <c r="C22" s="28"/>
      <c r="D22" s="2"/>
    </row>
    <row r="24" spans="1:4">
      <c r="A24" s="8"/>
      <c r="D24" s="8"/>
    </row>
    <row r="38" spans="1:4">
      <c r="A38" s="8"/>
      <c r="D38" s="8"/>
    </row>
    <row r="65" spans="1:4">
      <c r="A65" s="9"/>
      <c r="D65" s="9"/>
    </row>
    <row r="75" spans="1:4">
      <c r="A75" s="9"/>
      <c r="D75" s="9"/>
    </row>
  </sheetData>
  <pageMargins left="0.7" right="0.7" top="0.78740157500000008" bottom="0.78740157500000008" header="0.3" footer="0.3"/>
  <pageSetup paperSize="9" scale="80" orientation="portrait"/>
  <headerFooter>
    <oddHeader>&amp;L&amp;"Arial"&amp;8&amp;K000000INTERNAL&amp;1#</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98"/>
  <sheetViews>
    <sheetView zoomScaleNormal="100" workbookViewId="0"/>
  </sheetViews>
  <sheetFormatPr defaultColWidth="11.28515625" defaultRowHeight="14.25"/>
  <cols>
    <col min="1" max="1" width="2.7109375" bestFit="1" customWidth="1"/>
    <col min="2" max="2" width="22.7109375" style="29" bestFit="1" customWidth="1"/>
    <col min="3" max="3" width="0.5703125" customWidth="1"/>
    <col min="4" max="4" width="67.5703125" style="29" bestFit="1" customWidth="1"/>
    <col min="5" max="5" width="68.28515625" bestFit="1" customWidth="1"/>
    <col min="6" max="6" width="23.140625" customWidth="1"/>
  </cols>
  <sheetData>
    <row r="1" spans="2:5" ht="22.5">
      <c r="B1" s="248" t="s">
        <v>21</v>
      </c>
      <c r="C1" s="248"/>
      <c r="D1" s="249"/>
      <c r="E1" s="33"/>
    </row>
    <row r="2" spans="2:5" ht="22.15">
      <c r="B2" s="250" t="s">
        <v>22</v>
      </c>
      <c r="C2" s="250"/>
      <c r="D2" s="250"/>
      <c r="E2" s="33"/>
    </row>
    <row r="3" spans="2:5">
      <c r="B3" s="38" t="s">
        <v>23</v>
      </c>
      <c r="C3" s="65" t="s">
        <v>24</v>
      </c>
      <c r="D3" s="38" t="s">
        <v>25</v>
      </c>
      <c r="E3" s="217" t="s">
        <v>26</v>
      </c>
    </row>
    <row r="4" spans="2:5">
      <c r="B4" s="218" t="s">
        <v>27</v>
      </c>
      <c r="C4" s="62"/>
      <c r="D4" s="131" t="s">
        <v>28</v>
      </c>
      <c r="E4" s="219" t="s">
        <v>29</v>
      </c>
    </row>
    <row r="5" spans="2:5" ht="26.25">
      <c r="B5" s="218" t="s">
        <v>30</v>
      </c>
      <c r="C5" s="62"/>
      <c r="D5" s="131" t="s">
        <v>31</v>
      </c>
      <c r="E5" s="219" t="s">
        <v>32</v>
      </c>
    </row>
    <row r="6" spans="2:5" ht="65.650000000000006">
      <c r="B6" s="220" t="s">
        <v>33</v>
      </c>
      <c r="C6" s="221"/>
      <c r="D6" s="131" t="s">
        <v>34</v>
      </c>
      <c r="E6" s="219" t="s">
        <v>29</v>
      </c>
    </row>
    <row r="7" spans="2:5" ht="39.4">
      <c r="B7" s="220" t="s">
        <v>35</v>
      </c>
      <c r="C7" s="221"/>
      <c r="D7" s="131" t="s">
        <v>36</v>
      </c>
      <c r="E7" s="219" t="s">
        <v>29</v>
      </c>
    </row>
    <row r="8" spans="2:5" ht="199.9" customHeight="1">
      <c r="B8" s="218" t="s">
        <v>37</v>
      </c>
      <c r="C8" s="219"/>
      <c r="D8" s="131" t="s">
        <v>38</v>
      </c>
      <c r="E8" s="219" t="s">
        <v>39</v>
      </c>
    </row>
    <row r="9" spans="2:5" ht="393.75">
      <c r="B9" s="218" t="s">
        <v>40</v>
      </c>
      <c r="C9" s="62"/>
      <c r="D9" s="131" t="s">
        <v>41</v>
      </c>
      <c r="E9" s="219" t="s">
        <v>42</v>
      </c>
    </row>
    <row r="10" spans="2:5" ht="86.25" customHeight="1">
      <c r="B10" s="218" t="s">
        <v>43</v>
      </c>
      <c r="C10" s="62"/>
      <c r="D10" s="131" t="s">
        <v>44</v>
      </c>
      <c r="E10" s="219" t="s">
        <v>42</v>
      </c>
    </row>
    <row r="11" spans="2:5">
      <c r="B11" s="218" t="s">
        <v>45</v>
      </c>
      <c r="C11" s="219"/>
      <c r="D11" s="131" t="s">
        <v>46</v>
      </c>
      <c r="E11" s="219" t="s">
        <v>29</v>
      </c>
    </row>
    <row r="12" spans="2:5">
      <c r="B12" s="218" t="s">
        <v>47</v>
      </c>
      <c r="C12" s="62"/>
      <c r="D12" s="131" t="s">
        <v>48</v>
      </c>
      <c r="E12" s="34" t="s">
        <v>29</v>
      </c>
    </row>
    <row r="13" spans="2:5">
      <c r="B13" s="131"/>
      <c r="C13" s="62"/>
      <c r="D13" s="131"/>
      <c r="E13" s="34"/>
    </row>
    <row r="14" spans="2:5" ht="22.5">
      <c r="B14" s="35" t="s">
        <v>49</v>
      </c>
      <c r="C14" s="63"/>
    </row>
    <row r="15" spans="2:5">
      <c r="B15" s="38" t="s">
        <v>23</v>
      </c>
      <c r="C15" s="65" t="s">
        <v>24</v>
      </c>
      <c r="D15" s="38" t="s">
        <v>25</v>
      </c>
    </row>
    <row r="16" spans="2:5" ht="26.25">
      <c r="B16" s="209" t="s">
        <v>50</v>
      </c>
      <c r="C16" s="216"/>
      <c r="D16" s="130" t="s">
        <v>51</v>
      </c>
    </row>
    <row r="17" spans="2:4" ht="65.650000000000006">
      <c r="B17" s="209" t="s">
        <v>52</v>
      </c>
      <c r="C17" s="216"/>
      <c r="D17" s="130" t="s">
        <v>53</v>
      </c>
    </row>
    <row r="18" spans="2:4" ht="15.4">
      <c r="B18" s="36"/>
      <c r="C18" s="64"/>
      <c r="D18" s="37"/>
    </row>
    <row r="19" spans="2:4" ht="22.15">
      <c r="B19" s="251" t="s">
        <v>54</v>
      </c>
      <c r="C19" s="251"/>
      <c r="D19" s="251"/>
    </row>
    <row r="20" spans="2:4">
      <c r="B20" s="38" t="s">
        <v>55</v>
      </c>
      <c r="C20" s="65" t="s">
        <v>24</v>
      </c>
      <c r="D20" s="38" t="s">
        <v>25</v>
      </c>
    </row>
    <row r="21" spans="2:4" ht="26.25">
      <c r="B21" s="68" t="s">
        <v>56</v>
      </c>
      <c r="C21" s="40"/>
      <c r="D21" s="128" t="s">
        <v>57</v>
      </c>
    </row>
    <row r="22" spans="2:4" ht="26.25">
      <c r="B22" s="68" t="s">
        <v>58</v>
      </c>
      <c r="C22" s="40"/>
      <c r="D22" s="128" t="s">
        <v>59</v>
      </c>
    </row>
    <row r="23" spans="2:4" ht="26.25">
      <c r="B23" s="68" t="s">
        <v>60</v>
      </c>
      <c r="C23" s="40"/>
      <c r="D23" s="128" t="s">
        <v>61</v>
      </c>
    </row>
    <row r="24" spans="2:4">
      <c r="B24" s="68" t="s">
        <v>62</v>
      </c>
      <c r="C24" s="40"/>
      <c r="D24" s="128" t="s">
        <v>63</v>
      </c>
    </row>
    <row r="25" spans="2:4" ht="26.25">
      <c r="B25" s="68" t="s">
        <v>64</v>
      </c>
      <c r="C25" s="40"/>
      <c r="D25" s="128" t="s">
        <v>65</v>
      </c>
    </row>
    <row r="26" spans="2:4" ht="39.4">
      <c r="B26" s="68" t="s">
        <v>66</v>
      </c>
      <c r="C26" s="40"/>
      <c r="D26" s="128" t="s">
        <v>67</v>
      </c>
    </row>
    <row r="27" spans="2:4" ht="26.25">
      <c r="B27" s="68" t="s">
        <v>68</v>
      </c>
      <c r="C27" s="40"/>
      <c r="D27" s="128" t="s">
        <v>69</v>
      </c>
    </row>
    <row r="28" spans="2:4" ht="26.25">
      <c r="B28" s="209" t="s">
        <v>70</v>
      </c>
      <c r="C28" s="210"/>
      <c r="D28" s="130" t="s">
        <v>71</v>
      </c>
    </row>
    <row r="29" spans="2:4">
      <c r="B29" s="68" t="s">
        <v>72</v>
      </c>
      <c r="C29" s="40"/>
      <c r="D29" s="128" t="s">
        <v>73</v>
      </c>
    </row>
    <row r="30" spans="2:4">
      <c r="B30" s="68" t="s">
        <v>74</v>
      </c>
      <c r="C30" s="40"/>
      <c r="D30" s="128" t="s">
        <v>75</v>
      </c>
    </row>
    <row r="31" spans="2:4" ht="26.25">
      <c r="B31" s="68" t="s">
        <v>76</v>
      </c>
      <c r="C31" s="40"/>
      <c r="D31" s="128" t="s">
        <v>77</v>
      </c>
    </row>
    <row r="32" spans="2:4" ht="26.25">
      <c r="B32" s="68" t="s">
        <v>78</v>
      </c>
      <c r="C32" s="40"/>
      <c r="D32" s="128" t="s">
        <v>79</v>
      </c>
    </row>
    <row r="33" spans="2:4" ht="26.25">
      <c r="B33" s="68" t="s">
        <v>80</v>
      </c>
      <c r="C33" s="40"/>
      <c r="D33" s="128" t="s">
        <v>81</v>
      </c>
    </row>
    <row r="34" spans="2:4" ht="26.25">
      <c r="B34" s="68" t="s">
        <v>82</v>
      </c>
      <c r="C34" s="40"/>
      <c r="D34" s="128" t="s">
        <v>83</v>
      </c>
    </row>
    <row r="35" spans="2:4">
      <c r="B35" s="68" t="s">
        <v>84</v>
      </c>
      <c r="C35" s="40"/>
      <c r="D35" s="128" t="s">
        <v>85</v>
      </c>
    </row>
    <row r="36" spans="2:4">
      <c r="B36" s="68" t="s">
        <v>86</v>
      </c>
      <c r="C36" s="40"/>
      <c r="D36" s="128" t="s">
        <v>87</v>
      </c>
    </row>
    <row r="37" spans="2:4">
      <c r="B37" s="68" t="s">
        <v>88</v>
      </c>
      <c r="C37" s="40"/>
      <c r="D37" s="128" t="s">
        <v>89</v>
      </c>
    </row>
    <row r="38" spans="2:4">
      <c r="B38" s="68" t="s">
        <v>90</v>
      </c>
      <c r="C38" s="40"/>
      <c r="D38" s="128" t="s">
        <v>91</v>
      </c>
    </row>
    <row r="39" spans="2:4" ht="26.25">
      <c r="B39" s="68" t="s">
        <v>92</v>
      </c>
      <c r="C39" s="40"/>
      <c r="D39" s="128" t="s">
        <v>93</v>
      </c>
    </row>
    <row r="40" spans="2:4" ht="26.25">
      <c r="B40" s="68" t="s">
        <v>94</v>
      </c>
      <c r="C40" s="40"/>
      <c r="D40" s="128" t="s">
        <v>95</v>
      </c>
    </row>
    <row r="41" spans="2:4" ht="26.25">
      <c r="B41" s="68" t="s">
        <v>96</v>
      </c>
      <c r="C41" s="40"/>
      <c r="D41" s="128" t="s">
        <v>97</v>
      </c>
    </row>
    <row r="42" spans="2:4" ht="26.25">
      <c r="B42" s="68" t="s">
        <v>98</v>
      </c>
      <c r="C42" s="40"/>
      <c r="D42" s="128" t="s">
        <v>99</v>
      </c>
    </row>
    <row r="43" spans="2:4" ht="26.25">
      <c r="B43" s="68" t="s">
        <v>100</v>
      </c>
      <c r="C43" s="40"/>
      <c r="D43" s="128" t="s">
        <v>101</v>
      </c>
    </row>
    <row r="44" spans="2:4">
      <c r="B44" s="68" t="s">
        <v>102</v>
      </c>
      <c r="C44" s="40"/>
      <c r="D44" s="128" t="s">
        <v>103</v>
      </c>
    </row>
    <row r="45" spans="2:4" ht="39.4">
      <c r="B45" s="68" t="s">
        <v>104</v>
      </c>
      <c r="C45" s="40"/>
      <c r="D45" s="128" t="s">
        <v>105</v>
      </c>
    </row>
    <row r="46" spans="2:4" ht="26.25">
      <c r="B46" s="68" t="s">
        <v>106</v>
      </c>
      <c r="C46" s="40"/>
      <c r="D46" s="128" t="s">
        <v>107</v>
      </c>
    </row>
    <row r="47" spans="2:4">
      <c r="B47" s="209" t="s">
        <v>108</v>
      </c>
      <c r="C47" s="210"/>
      <c r="D47" s="130" t="s">
        <v>109</v>
      </c>
    </row>
    <row r="48" spans="2:4" ht="26.25">
      <c r="B48" s="68" t="s">
        <v>110</v>
      </c>
      <c r="C48" s="40"/>
      <c r="D48" s="128" t="s">
        <v>111</v>
      </c>
    </row>
    <row r="49" spans="2:8">
      <c r="B49" s="68" t="s">
        <v>112</v>
      </c>
      <c r="C49" s="40"/>
      <c r="D49" s="128" t="s">
        <v>113</v>
      </c>
    </row>
    <row r="50" spans="2:8">
      <c r="B50" s="68" t="s">
        <v>114</v>
      </c>
      <c r="C50" s="40"/>
      <c r="D50" s="130" t="s">
        <v>115</v>
      </c>
    </row>
    <row r="51" spans="2:8">
      <c r="B51" s="68" t="s">
        <v>116</v>
      </c>
      <c r="C51" s="40"/>
      <c r="D51" s="128" t="s">
        <v>117</v>
      </c>
    </row>
    <row r="52" spans="2:8">
      <c r="B52" s="209" t="s">
        <v>118</v>
      </c>
      <c r="C52" s="210"/>
      <c r="D52" s="130" t="s">
        <v>119</v>
      </c>
    </row>
    <row r="53" spans="2:8" ht="26.25">
      <c r="B53" s="68" t="s">
        <v>120</v>
      </c>
      <c r="C53" s="40"/>
      <c r="D53" s="128" t="s">
        <v>121</v>
      </c>
    </row>
    <row r="54" spans="2:8">
      <c r="B54" s="68" t="s">
        <v>122</v>
      </c>
      <c r="C54" s="40"/>
      <c r="D54" s="128" t="s">
        <v>123</v>
      </c>
    </row>
    <row r="55" spans="2:8" ht="26.25">
      <c r="B55" s="68" t="s">
        <v>124</v>
      </c>
      <c r="C55" s="40"/>
      <c r="D55" s="128" t="s">
        <v>125</v>
      </c>
    </row>
    <row r="56" spans="2:8" ht="26.25">
      <c r="B56" s="68" t="s">
        <v>126</v>
      </c>
      <c r="C56" s="40"/>
      <c r="D56" s="128" t="s">
        <v>127</v>
      </c>
    </row>
    <row r="57" spans="2:8">
      <c r="B57" s="209" t="s">
        <v>128</v>
      </c>
      <c r="C57" s="210"/>
      <c r="D57" s="130" t="s">
        <v>129</v>
      </c>
    </row>
    <row r="58" spans="2:8" ht="39.4">
      <c r="B58" s="68" t="s">
        <v>130</v>
      </c>
      <c r="C58" s="40"/>
      <c r="D58" s="128" t="s">
        <v>131</v>
      </c>
    </row>
    <row r="59" spans="2:8">
      <c r="B59" s="68" t="s">
        <v>132</v>
      </c>
      <c r="C59" s="40"/>
      <c r="D59" s="128" t="s">
        <v>133</v>
      </c>
    </row>
    <row r="60" spans="2:8" ht="26.25">
      <c r="B60" s="68" t="s">
        <v>134</v>
      </c>
      <c r="C60" s="40"/>
      <c r="D60" s="128" t="s">
        <v>135</v>
      </c>
    </row>
    <row r="61" spans="2:8">
      <c r="B61" s="68" t="s">
        <v>136</v>
      </c>
      <c r="C61" s="40"/>
      <c r="D61" s="128" t="s">
        <v>137</v>
      </c>
    </row>
    <row r="62" spans="2:8" ht="26.25">
      <c r="B62" s="68" t="s">
        <v>138</v>
      </c>
      <c r="C62" s="40"/>
      <c r="D62" s="128" t="s">
        <v>139</v>
      </c>
    </row>
    <row r="63" spans="2:8" ht="118.15">
      <c r="B63" s="68" t="s">
        <v>140</v>
      </c>
      <c r="C63" s="40"/>
      <c r="D63" s="128" t="s">
        <v>141</v>
      </c>
      <c r="H63" s="39"/>
    </row>
    <row r="64" spans="2:8" ht="26.25">
      <c r="B64" s="68" t="s">
        <v>142</v>
      </c>
      <c r="C64" s="40"/>
      <c r="D64" s="128" t="s">
        <v>143</v>
      </c>
      <c r="E64" s="29"/>
    </row>
    <row r="65" spans="2:4" ht="26.25">
      <c r="B65" s="68" t="s">
        <v>144</v>
      </c>
      <c r="C65" s="40"/>
      <c r="D65" s="128" t="s">
        <v>145</v>
      </c>
    </row>
    <row r="66" spans="2:4" ht="26.25">
      <c r="B66" s="68" t="s">
        <v>146</v>
      </c>
      <c r="C66" s="40"/>
      <c r="D66" s="128" t="s">
        <v>147</v>
      </c>
    </row>
    <row r="67" spans="2:4">
      <c r="B67" s="68" t="s">
        <v>148</v>
      </c>
      <c r="C67" s="40"/>
      <c r="D67" s="128" t="s">
        <v>149</v>
      </c>
    </row>
    <row r="68" spans="2:4" ht="26.25">
      <c r="B68" s="68" t="s">
        <v>150</v>
      </c>
      <c r="C68" s="40"/>
      <c r="D68" s="128" t="s">
        <v>151</v>
      </c>
    </row>
    <row r="69" spans="2:4" ht="26.25">
      <c r="B69" s="68" t="s">
        <v>152</v>
      </c>
      <c r="C69" s="40"/>
      <c r="D69" s="128" t="s">
        <v>153</v>
      </c>
    </row>
    <row r="70" spans="2:4" ht="26.25">
      <c r="B70" s="68" t="s">
        <v>154</v>
      </c>
      <c r="C70" s="40"/>
      <c r="D70" s="128" t="s">
        <v>155</v>
      </c>
    </row>
    <row r="71" spans="2:4">
      <c r="B71" s="68" t="s">
        <v>156</v>
      </c>
      <c r="C71" s="40"/>
      <c r="D71" s="128" t="s">
        <v>157</v>
      </c>
    </row>
    <row r="72" spans="2:4">
      <c r="B72" s="68" t="s">
        <v>158</v>
      </c>
      <c r="C72" s="40"/>
      <c r="D72" s="128" t="s">
        <v>159</v>
      </c>
    </row>
    <row r="73" spans="2:4">
      <c r="B73" s="68" t="s">
        <v>160</v>
      </c>
      <c r="C73" s="40"/>
      <c r="D73" s="128" t="s">
        <v>161</v>
      </c>
    </row>
    <row r="75" spans="2:4" ht="22.15">
      <c r="B75" s="251" t="s">
        <v>162</v>
      </c>
      <c r="C75" s="251"/>
      <c r="D75" s="251"/>
    </row>
    <row r="76" spans="2:4">
      <c r="B76" s="38" t="s">
        <v>55</v>
      </c>
      <c r="C76" s="65" t="s">
        <v>24</v>
      </c>
      <c r="D76" s="38" t="s">
        <v>25</v>
      </c>
    </row>
    <row r="77" spans="2:4">
      <c r="B77" s="68" t="s">
        <v>163</v>
      </c>
      <c r="C77" s="40"/>
      <c r="D77" s="128" t="s">
        <v>164</v>
      </c>
    </row>
    <row r="78" spans="2:4">
      <c r="B78" s="68" t="s">
        <v>165</v>
      </c>
      <c r="C78" s="40"/>
      <c r="D78" s="128" t="s">
        <v>166</v>
      </c>
    </row>
    <row r="79" spans="2:4">
      <c r="B79" s="68" t="s">
        <v>167</v>
      </c>
      <c r="C79" s="40"/>
      <c r="D79" s="128" t="s">
        <v>168</v>
      </c>
    </row>
    <row r="80" spans="2:4">
      <c r="B80" s="68" t="s">
        <v>169</v>
      </c>
      <c r="C80" s="40"/>
      <c r="D80" s="128" t="s">
        <v>170</v>
      </c>
    </row>
    <row r="81" spans="2:6">
      <c r="B81" s="68" t="s">
        <v>104</v>
      </c>
      <c r="C81" s="40"/>
      <c r="D81" s="128" t="s">
        <v>171</v>
      </c>
    </row>
    <row r="82" spans="2:6">
      <c r="B82" s="68" t="s">
        <v>172</v>
      </c>
      <c r="C82" s="40"/>
      <c r="D82" s="128" t="s">
        <v>173</v>
      </c>
    </row>
    <row r="83" spans="2:6">
      <c r="B83" s="68" t="s">
        <v>174</v>
      </c>
      <c r="C83" s="40"/>
      <c r="D83" s="128" t="s">
        <v>175</v>
      </c>
    </row>
    <row r="84" spans="2:6">
      <c r="B84" s="68" t="s">
        <v>176</v>
      </c>
      <c r="C84" s="40"/>
      <c r="D84" s="128" t="s">
        <v>177</v>
      </c>
    </row>
    <row r="85" spans="2:6">
      <c r="B85" s="68" t="s">
        <v>178</v>
      </c>
      <c r="C85" s="40"/>
      <c r="D85" s="128" t="s">
        <v>179</v>
      </c>
    </row>
    <row r="86" spans="2:6">
      <c r="B86" s="68" t="s">
        <v>180</v>
      </c>
      <c r="C86" s="40"/>
      <c r="D86" s="128" t="s">
        <v>181</v>
      </c>
    </row>
    <row r="87" spans="2:6">
      <c r="B87" s="68" t="s">
        <v>182</v>
      </c>
      <c r="C87" s="40"/>
      <c r="D87" s="128" t="s">
        <v>183</v>
      </c>
    </row>
    <row r="88" spans="2:6">
      <c r="B88" s="68" t="s">
        <v>184</v>
      </c>
      <c r="C88" s="40"/>
      <c r="D88" s="128" t="s">
        <v>185</v>
      </c>
    </row>
    <row r="89" spans="2:6">
      <c r="B89" s="68" t="s">
        <v>186</v>
      </c>
      <c r="C89" s="40"/>
      <c r="D89" s="128" t="s">
        <v>187</v>
      </c>
    </row>
    <row r="90" spans="2:6">
      <c r="B90" s="68" t="s">
        <v>188</v>
      </c>
      <c r="C90" s="40"/>
      <c r="D90" s="128" t="s">
        <v>189</v>
      </c>
    </row>
    <row r="91" spans="2:6">
      <c r="B91" s="68" t="s">
        <v>190</v>
      </c>
      <c r="C91" s="40"/>
      <c r="D91" s="128" t="s">
        <v>191</v>
      </c>
    </row>
    <row r="93" spans="2:6" ht="29.1" customHeight="1">
      <c r="B93" s="251" t="s">
        <v>192</v>
      </c>
      <c r="C93" s="251"/>
      <c r="D93" s="251"/>
    </row>
    <row r="94" spans="2:6">
      <c r="B94" s="38" t="s">
        <v>55</v>
      </c>
      <c r="C94" s="65" t="s">
        <v>24</v>
      </c>
      <c r="D94" s="38" t="s">
        <v>193</v>
      </c>
      <c r="E94" s="38" t="s">
        <v>194</v>
      </c>
      <c r="F94" s="38" t="s">
        <v>195</v>
      </c>
    </row>
    <row r="95" spans="2:6" ht="26.25">
      <c r="B95" s="68" t="s">
        <v>196</v>
      </c>
      <c r="C95" s="40"/>
      <c r="D95" s="130" t="s">
        <v>197</v>
      </c>
      <c r="E95" s="130" t="s">
        <v>198</v>
      </c>
    </row>
    <row r="96" spans="2:6" ht="39.4">
      <c r="B96" s="68" t="s">
        <v>199</v>
      </c>
      <c r="C96" s="40"/>
      <c r="D96" s="130" t="s">
        <v>200</v>
      </c>
      <c r="E96" s="129" t="s">
        <v>201</v>
      </c>
      <c r="F96" s="129" t="s">
        <v>202</v>
      </c>
    </row>
    <row r="97" spans="2:6" ht="223.15">
      <c r="B97" s="68" t="s">
        <v>203</v>
      </c>
      <c r="C97" s="40"/>
      <c r="D97" s="31" t="s">
        <v>204</v>
      </c>
      <c r="E97" s="31" t="s">
        <v>205</v>
      </c>
      <c r="F97" s="32" t="s">
        <v>206</v>
      </c>
    </row>
    <row r="98" spans="2:6" ht="341.25">
      <c r="B98" s="68" t="s">
        <v>207</v>
      </c>
      <c r="C98" s="40"/>
      <c r="D98" s="31" t="s">
        <v>208</v>
      </c>
      <c r="E98" s="31" t="s">
        <v>209</v>
      </c>
      <c r="F98" s="32" t="s">
        <v>210</v>
      </c>
    </row>
  </sheetData>
  <mergeCells count="5">
    <mergeCell ref="B1:D1"/>
    <mergeCell ref="B2:D2"/>
    <mergeCell ref="B19:D19"/>
    <mergeCell ref="B75:D75"/>
    <mergeCell ref="B93:D93"/>
  </mergeCells>
  <phoneticPr fontId="64" type="noConversion"/>
  <conditionalFormatting sqref="B15:D15">
    <cfRule type="expression" dxfId="60" priority="9">
      <formula>$A15="header"</formula>
    </cfRule>
    <cfRule type="expression" dxfId="59" priority="10">
      <formula>$A15="blank"</formula>
    </cfRule>
  </conditionalFormatting>
  <conditionalFormatting sqref="B20:D20">
    <cfRule type="expression" dxfId="58" priority="7">
      <formula>$A20="header"</formula>
    </cfRule>
    <cfRule type="expression" dxfId="57" priority="8">
      <formula>$A20="blank"</formula>
    </cfRule>
  </conditionalFormatting>
  <conditionalFormatting sqref="B76:D76">
    <cfRule type="expression" dxfId="56" priority="5">
      <formula>$A76="header"</formula>
    </cfRule>
    <cfRule type="expression" dxfId="55" priority="6">
      <formula>$A76="blank"</formula>
    </cfRule>
  </conditionalFormatting>
  <conditionalFormatting sqref="B3:E3">
    <cfRule type="expression" dxfId="54" priority="11">
      <formula>$B3="header"</formula>
    </cfRule>
    <cfRule type="expression" dxfId="53" priority="12">
      <formula>$B3="blank"</formula>
    </cfRule>
  </conditionalFormatting>
  <conditionalFormatting sqref="B94:F94">
    <cfRule type="expression" dxfId="52" priority="1">
      <formula>$A94="header"</formula>
    </cfRule>
    <cfRule type="expression" dxfId="51" priority="2">
      <formula>$A94="blank"</formula>
    </cfRule>
  </conditionalFormatting>
  <pageMargins left="0.7" right="0.7" top="0.78740157500000008" bottom="0.78740157500000008"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CAB59-E52D-4D7E-9BF0-00D913620D51}">
  <dimension ref="B1:E15"/>
  <sheetViews>
    <sheetView workbookViewId="0"/>
  </sheetViews>
  <sheetFormatPr defaultRowHeight="14.25"/>
  <cols>
    <col min="1" max="1" width="2.85546875" customWidth="1"/>
    <col min="2" max="2" width="15.7109375" bestFit="1" customWidth="1"/>
    <col min="3" max="3" width="0.85546875" customWidth="1"/>
    <col min="4" max="4" width="124" bestFit="1" customWidth="1"/>
    <col min="5" max="5" width="25.28515625" bestFit="1" customWidth="1"/>
  </cols>
  <sheetData>
    <row r="1" spans="2:5" ht="22.5">
      <c r="B1" s="248" t="s">
        <v>21</v>
      </c>
      <c r="C1" s="248"/>
      <c r="D1" s="249"/>
      <c r="E1" s="33"/>
    </row>
    <row r="2" spans="2:5" ht="22.15">
      <c r="B2" s="251" t="s">
        <v>211</v>
      </c>
      <c r="C2" s="251"/>
      <c r="D2" s="251"/>
    </row>
    <row r="3" spans="2:5">
      <c r="B3" s="38" t="s">
        <v>212</v>
      </c>
      <c r="C3" s="65"/>
      <c r="D3" s="38" t="s">
        <v>25</v>
      </c>
      <c r="E3" s="38" t="s">
        <v>213</v>
      </c>
    </row>
    <row r="4" spans="2:5">
      <c r="B4" s="71" t="s">
        <v>214</v>
      </c>
      <c r="C4" s="69"/>
      <c r="D4" s="127" t="s">
        <v>215</v>
      </c>
      <c r="E4" s="70" t="s">
        <v>216</v>
      </c>
    </row>
    <row r="5" spans="2:5">
      <c r="B5" s="71" t="s">
        <v>217</v>
      </c>
      <c r="C5" s="69"/>
      <c r="D5" s="127" t="s">
        <v>218</v>
      </c>
      <c r="E5" s="70">
        <v>2018</v>
      </c>
    </row>
    <row r="6" spans="2:5">
      <c r="B6" s="71" t="s">
        <v>219</v>
      </c>
      <c r="C6" s="69"/>
      <c r="D6" s="127" t="s">
        <v>220</v>
      </c>
      <c r="E6" s="70" t="s">
        <v>221</v>
      </c>
    </row>
    <row r="7" spans="2:5">
      <c r="B7" s="71" t="s">
        <v>222</v>
      </c>
      <c r="C7" s="69"/>
      <c r="D7" s="127" t="s">
        <v>223</v>
      </c>
      <c r="E7" s="70" t="s">
        <v>221</v>
      </c>
    </row>
    <row r="8" spans="2:5">
      <c r="B8" s="71" t="s">
        <v>224</v>
      </c>
      <c r="C8" s="70"/>
      <c r="D8" s="127" t="s">
        <v>225</v>
      </c>
      <c r="E8" s="70" t="s">
        <v>226</v>
      </c>
    </row>
    <row r="9" spans="2:5">
      <c r="B9" s="71" t="s">
        <v>227</v>
      </c>
      <c r="C9" s="70"/>
      <c r="D9" s="127" t="s">
        <v>228</v>
      </c>
      <c r="E9" s="70" t="s">
        <v>226</v>
      </c>
    </row>
    <row r="10" spans="2:5">
      <c r="B10" s="71" t="s">
        <v>229</v>
      </c>
      <c r="C10" s="70"/>
      <c r="D10" s="127" t="s">
        <v>230</v>
      </c>
      <c r="E10" s="70" t="s">
        <v>226</v>
      </c>
    </row>
    <row r="11" spans="2:5">
      <c r="B11" s="71" t="s">
        <v>231</v>
      </c>
      <c r="C11" s="70"/>
      <c r="D11" s="127" t="s">
        <v>232</v>
      </c>
      <c r="E11" s="70" t="s">
        <v>233</v>
      </c>
    </row>
    <row r="12" spans="2:5" ht="26.25">
      <c r="B12" s="71" t="s">
        <v>234</v>
      </c>
      <c r="C12" s="70"/>
      <c r="D12" s="127" t="s">
        <v>235</v>
      </c>
      <c r="E12" s="70" t="s">
        <v>236</v>
      </c>
    </row>
    <row r="13" spans="2:5">
      <c r="B13" s="71" t="s">
        <v>237</v>
      </c>
      <c r="C13" s="70"/>
      <c r="D13" s="127" t="s">
        <v>238</v>
      </c>
      <c r="E13" s="70" t="s">
        <v>239</v>
      </c>
    </row>
    <row r="14" spans="2:5">
      <c r="B14" s="71" t="s">
        <v>240</v>
      </c>
      <c r="C14" s="70"/>
      <c r="D14" s="127" t="s">
        <v>241</v>
      </c>
      <c r="E14" s="70" t="s">
        <v>239</v>
      </c>
    </row>
    <row r="15" spans="2:5">
      <c r="B15" s="71" t="s">
        <v>242</v>
      </c>
      <c r="C15" s="70"/>
      <c r="D15" s="127" t="s">
        <v>243</v>
      </c>
      <c r="E15" s="70" t="s">
        <v>226</v>
      </c>
    </row>
  </sheetData>
  <mergeCells count="2">
    <mergeCell ref="B2:D2"/>
    <mergeCell ref="B1:D1"/>
  </mergeCells>
  <conditionalFormatting sqref="B3:E3">
    <cfRule type="expression" dxfId="50" priority="1">
      <formula>$A3="header"</formula>
    </cfRule>
    <cfRule type="expression" dxfId="49" priority="2">
      <formula>$A3="blank"</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DD683-B3E2-4747-BD95-DA3B0F9860C2}">
  <sheetPr>
    <tabColor theme="5"/>
    <outlinePr summaryBelow="0"/>
  </sheetPr>
  <dimension ref="A1:V122"/>
  <sheetViews>
    <sheetView topLeftCell="C1" zoomScale="80" zoomScaleNormal="80" workbookViewId="0">
      <pane ySplit="3" topLeftCell="A4" activePane="bottomLeft" state="frozen"/>
      <selection pane="bottomLeft" activeCell="C1" sqref="C1"/>
    </sheetView>
  </sheetViews>
  <sheetFormatPr defaultColWidth="7" defaultRowHeight="15" customHeight="1" outlineLevelCol="1"/>
  <cols>
    <col min="1" max="2" width="14.140625" style="136" hidden="1" customWidth="1"/>
    <col min="3" max="3" width="11.85546875" style="223" customWidth="1"/>
    <col min="4" max="4" width="14.5703125" style="223" customWidth="1"/>
    <col min="5" max="5" width="16.85546875" style="136" customWidth="1" collapsed="1"/>
    <col min="6" max="6" width="17.5703125" style="136" hidden="1" customWidth="1" outlineLevel="1"/>
    <col min="7" max="7" width="14.85546875" style="136" hidden="1" customWidth="1" outlineLevel="1"/>
    <col min="8" max="8" width="42.5703125" style="136" hidden="1" customWidth="1" outlineLevel="1"/>
    <col min="9" max="9" width="54.28515625" style="223" customWidth="1" collapsed="1"/>
    <col min="10" max="10" width="52.5703125" style="136" customWidth="1"/>
    <col min="11" max="11" width="56.28515625" style="223" customWidth="1"/>
    <col min="12" max="12" width="18.28515625" style="136" customWidth="1"/>
    <col min="13" max="13" width="51.28515625" style="136" customWidth="1"/>
    <col min="14" max="14" width="16.5703125" style="224" customWidth="1"/>
    <col min="15" max="15" width="15.28515625" style="136" hidden="1" customWidth="1" outlineLevel="1"/>
    <col min="16" max="16" width="13.7109375" style="136" hidden="1" customWidth="1" outlineLevel="1"/>
    <col min="17" max="19" width="7" style="136" hidden="1" customWidth="1" outlineLevel="1"/>
    <col min="20" max="20" width="15.28515625" style="136" hidden="1" customWidth="1" outlineLevel="1"/>
    <col min="21" max="21" width="49" style="136" customWidth="1" collapsed="1"/>
    <col min="22" max="22" width="47.28515625" style="222" customWidth="1"/>
    <col min="23" max="16384" width="7" style="136"/>
  </cols>
  <sheetData>
    <row r="1" spans="1:22" ht="23.25" customHeight="1">
      <c r="B1" s="145"/>
      <c r="C1" s="211" t="s">
        <v>244</v>
      </c>
      <c r="D1" s="178"/>
      <c r="E1" s="178"/>
      <c r="F1" s="178"/>
      <c r="G1" s="178"/>
      <c r="H1" s="178"/>
      <c r="I1" s="178"/>
      <c r="J1" s="178"/>
      <c r="K1" s="178"/>
      <c r="L1" s="178"/>
      <c r="M1" s="178"/>
      <c r="N1" s="178"/>
      <c r="O1" s="178"/>
      <c r="P1" s="178"/>
      <c r="Q1" s="178"/>
      <c r="R1" s="178"/>
      <c r="S1" s="178"/>
      <c r="T1" s="178"/>
      <c r="U1" s="178"/>
      <c r="V1" s="179"/>
    </row>
    <row r="2" spans="1:22" ht="18.75" customHeight="1">
      <c r="C2" s="212" t="s">
        <v>245</v>
      </c>
      <c r="D2" s="213"/>
      <c r="E2" s="213"/>
      <c r="F2" s="213"/>
      <c r="G2" s="213"/>
      <c r="H2" s="213"/>
      <c r="I2" s="213"/>
      <c r="J2" s="213"/>
      <c r="K2" s="213"/>
      <c r="L2" s="213"/>
      <c r="M2" s="213"/>
      <c r="N2" s="213"/>
      <c r="O2" s="213"/>
      <c r="P2" s="213"/>
      <c r="Q2" s="213"/>
      <c r="R2" s="213"/>
      <c r="S2" s="213"/>
      <c r="T2" s="213"/>
      <c r="U2" s="213"/>
      <c r="V2" s="214"/>
    </row>
    <row r="3" spans="1:22" s="137" customFormat="1" ht="49.15" customHeight="1">
      <c r="A3" s="138" t="s">
        <v>246</v>
      </c>
      <c r="B3" s="147" t="s">
        <v>247</v>
      </c>
      <c r="C3" s="139" t="s">
        <v>248</v>
      </c>
      <c r="D3" s="139" t="s">
        <v>249</v>
      </c>
      <c r="E3" s="140" t="s">
        <v>250</v>
      </c>
      <c r="F3" s="140" t="s">
        <v>251</v>
      </c>
      <c r="G3" s="140" t="s">
        <v>252</v>
      </c>
      <c r="H3" s="140" t="s">
        <v>253</v>
      </c>
      <c r="I3" s="141" t="s">
        <v>254</v>
      </c>
      <c r="J3" s="142" t="s">
        <v>255</v>
      </c>
      <c r="K3" s="142" t="s">
        <v>50</v>
      </c>
      <c r="L3" s="142" t="s">
        <v>256</v>
      </c>
      <c r="M3" s="142" t="s">
        <v>52</v>
      </c>
      <c r="N3" s="142" t="s">
        <v>257</v>
      </c>
      <c r="O3" s="142" t="s">
        <v>258</v>
      </c>
      <c r="P3" s="142" t="s">
        <v>259</v>
      </c>
      <c r="Q3" s="142" t="s">
        <v>260</v>
      </c>
      <c r="R3" s="143" t="s">
        <v>261</v>
      </c>
      <c r="S3" s="144" t="s">
        <v>262</v>
      </c>
      <c r="T3" s="144" t="s">
        <v>263</v>
      </c>
      <c r="U3" s="144" t="s">
        <v>264</v>
      </c>
      <c r="V3" s="144" t="s">
        <v>265</v>
      </c>
    </row>
    <row r="4" spans="1:22" ht="14.25">
      <c r="A4" s="73" t="str" cm="1">
        <f t="array" ref="A4">_xlfn.IFS(OR(AND($C$4="na",$D$4="na"), AND($C$4&lt;&gt;"na",$D$4&lt;&gt;"na")), "[Invalid Sort]", OR(AND($D$4="1",$D4="na"), AND($C$4="01",$C4="na")),"blank",$B4="1","Header",$B4="2","Control Question",$B4="","Requirement")</f>
        <v>Header</v>
      </c>
      <c r="B4" s="146" t="s">
        <v>266</v>
      </c>
      <c r="C4" s="122" t="s">
        <v>267</v>
      </c>
      <c r="D4" s="122" t="s">
        <v>266</v>
      </c>
      <c r="E4" s="75"/>
      <c r="F4" s="77"/>
      <c r="G4" s="77"/>
      <c r="H4" s="77"/>
      <c r="I4" s="77" t="s">
        <v>268</v>
      </c>
      <c r="J4" s="77"/>
      <c r="K4" s="112" t="s">
        <v>269</v>
      </c>
      <c r="L4" s="77" t="s">
        <v>269</v>
      </c>
      <c r="M4" s="113" t="s">
        <v>269</v>
      </c>
      <c r="N4" s="77" t="s">
        <v>269</v>
      </c>
      <c r="O4" s="77"/>
      <c r="P4" s="77"/>
      <c r="Q4" s="77"/>
      <c r="R4" s="77"/>
      <c r="S4" s="77"/>
      <c r="T4" s="77"/>
      <c r="U4" s="77"/>
      <c r="V4" s="77"/>
    </row>
    <row r="5" spans="1:22" ht="26.25">
      <c r="A5" s="73" t="str" cm="1">
        <f t="array" ref="A5">_xlfn.IFS(OR(AND($C$4="na",$D$4="na"), AND($C$4&lt;&gt;"na",$D$4&lt;&gt;"na")), "[Invalid Sort]", OR(AND($D$4="1",$D5="na"), AND($C$4="01",$C5="na")),"blank",$B5="1","Header",$B5="2","Control Question",$B5="","Requirement")</f>
        <v>Control Question</v>
      </c>
      <c r="B5" s="146" t="s">
        <v>270</v>
      </c>
      <c r="C5" s="85" t="s">
        <v>271</v>
      </c>
      <c r="D5" s="74" t="s">
        <v>272</v>
      </c>
      <c r="E5" s="73"/>
      <c r="F5" s="76"/>
      <c r="G5" s="76"/>
      <c r="H5" s="76"/>
      <c r="I5" s="86" t="s">
        <v>273</v>
      </c>
      <c r="J5" s="78" t="s">
        <v>274</v>
      </c>
      <c r="K5" s="268"/>
      <c r="L5" s="78"/>
      <c r="M5" s="78"/>
      <c r="N5" s="78"/>
      <c r="O5" s="78"/>
      <c r="P5" s="78"/>
      <c r="Q5" s="78"/>
      <c r="R5" s="78"/>
      <c r="S5" s="78"/>
      <c r="T5" s="78"/>
      <c r="U5" s="78"/>
      <c r="V5" s="78"/>
    </row>
    <row r="6" spans="1:22" ht="205.5" customHeight="1">
      <c r="A6" s="73" t="str" cm="1">
        <f t="array" ref="A6">_xlfn.IFS(OR(AND($C$4="na",$D$4="na"), AND($C$4&lt;&gt;"na",$D$4&lt;&gt;"na")), "[Invalid Sort]", OR(AND($D$4="1",$D6="na"), AND($C$4="01",$C6="na")),"blank",$B6="1","Header",$B6="2","Control Question",$B6="","Requirement")</f>
        <v>Requirement</v>
      </c>
      <c r="B6" s="146"/>
      <c r="C6" s="123" t="s">
        <v>275</v>
      </c>
      <c r="D6" s="123" t="s">
        <v>276</v>
      </c>
      <c r="E6" s="73"/>
      <c r="F6" s="76"/>
      <c r="G6" s="76"/>
      <c r="H6" s="76"/>
      <c r="I6" s="87"/>
      <c r="J6" s="81"/>
      <c r="K6" s="79" t="s">
        <v>277</v>
      </c>
      <c r="L6" s="76" t="s">
        <v>278</v>
      </c>
      <c r="M6" s="88" t="s">
        <v>279</v>
      </c>
      <c r="N6" s="78" t="s">
        <v>280</v>
      </c>
      <c r="O6" s="81"/>
      <c r="P6" s="81"/>
      <c r="Q6" s="83"/>
      <c r="R6" s="81"/>
      <c r="S6" s="81"/>
      <c r="T6" s="81"/>
      <c r="U6" s="76"/>
      <c r="V6" s="84" t="s">
        <v>281</v>
      </c>
    </row>
    <row r="7" spans="1:22" ht="26.25">
      <c r="A7" s="73" t="str" cm="1">
        <f t="array" ref="A7">_xlfn.IFS(OR(AND($C$4="na",$D$4="na"), AND($C$4&lt;&gt;"na",$D$4&lt;&gt;"na")), "[Invalid Sort]", OR(AND($D$4="1",$D7="na"), AND($C$4="01",$C7="na")),"blank",$B7="1","Header",$B7="2","Control Question",$B7="","Requirement")</f>
        <v>Requirement</v>
      </c>
      <c r="B7" s="146"/>
      <c r="C7" s="123" t="s">
        <v>282</v>
      </c>
      <c r="D7" s="123" t="s">
        <v>283</v>
      </c>
      <c r="E7" s="89"/>
      <c r="F7" s="90"/>
      <c r="G7" s="76"/>
      <c r="H7" s="76"/>
      <c r="I7" s="87"/>
      <c r="J7" s="81"/>
      <c r="K7" s="91" t="s">
        <v>284</v>
      </c>
      <c r="L7" s="84" t="s">
        <v>285</v>
      </c>
      <c r="M7" s="80" t="s">
        <v>286</v>
      </c>
      <c r="N7" s="92" t="s">
        <v>287</v>
      </c>
      <c r="O7" s="81"/>
      <c r="P7" s="81"/>
      <c r="Q7" s="81"/>
      <c r="R7" s="81"/>
      <c r="S7" s="81"/>
      <c r="T7" s="81"/>
      <c r="U7" s="76" t="s">
        <v>288</v>
      </c>
      <c r="V7" s="78" t="s">
        <v>289</v>
      </c>
    </row>
    <row r="8" spans="1:22" ht="26.25">
      <c r="A8" s="73" t="str" cm="1">
        <f t="array" ref="A8">_xlfn.IFS(OR(AND($C$4="na",$D$4="na"), AND($C$4&lt;&gt;"na",$D$4&lt;&gt;"na")), "[Invalid Sort]", OR(AND($D$4="1",$D8="na"), AND($C$4="01",$C8="na")),"blank",$B8="1","Header",$B8="2","Control Question",$B8="","Requirement")</f>
        <v>Requirement</v>
      </c>
      <c r="B8" s="146"/>
      <c r="C8" s="123" t="s">
        <v>290</v>
      </c>
      <c r="D8" s="123" t="s">
        <v>291</v>
      </c>
      <c r="E8" s="89"/>
      <c r="F8" s="90"/>
      <c r="G8" s="76"/>
      <c r="H8" s="76"/>
      <c r="I8" s="87"/>
      <c r="J8" s="81"/>
      <c r="K8" s="91"/>
      <c r="L8" s="84"/>
      <c r="M8" s="88" t="s">
        <v>292</v>
      </c>
      <c r="N8" s="81" t="s">
        <v>293</v>
      </c>
      <c r="O8" s="81"/>
      <c r="P8" s="81"/>
      <c r="Q8" s="81"/>
      <c r="R8" s="81"/>
      <c r="S8" s="81"/>
      <c r="T8" s="81"/>
      <c r="U8" s="93"/>
      <c r="V8" s="81"/>
    </row>
    <row r="9" spans="1:22" ht="26.25">
      <c r="A9" s="73" t="str" cm="1">
        <f t="array" ref="A9">_xlfn.IFS(OR(AND($C$4="na",$D$4="na"), AND($C$4&lt;&gt;"na",$D$4&lt;&gt;"na")), "[Invalid Sort]", OR(AND($D$4="1",$D9="na"), AND($C$4="01",$C9="na")),"blank",$B9="1","Header",$B9="2","Control Question",$B9="","Requirement")</f>
        <v>Requirement</v>
      </c>
      <c r="B9" s="146"/>
      <c r="C9" s="123" t="s">
        <v>294</v>
      </c>
      <c r="D9" s="123" t="s">
        <v>295</v>
      </c>
      <c r="E9" s="89"/>
      <c r="F9" s="90"/>
      <c r="G9" s="76"/>
      <c r="H9" s="76"/>
      <c r="I9" s="87"/>
      <c r="J9" s="81"/>
      <c r="K9" s="91"/>
      <c r="L9" s="84"/>
      <c r="M9" s="80" t="s">
        <v>296</v>
      </c>
      <c r="N9" s="92" t="s">
        <v>297</v>
      </c>
      <c r="O9" s="81"/>
      <c r="P9" s="81"/>
      <c r="Q9" s="81"/>
      <c r="R9" s="81"/>
      <c r="S9" s="81"/>
      <c r="T9" s="81"/>
      <c r="U9" s="93"/>
      <c r="V9" s="81"/>
    </row>
    <row r="10" spans="1:22" ht="26.25">
      <c r="A10" s="73" t="str" cm="1">
        <f t="array" ref="A10">_xlfn.IFS(OR(AND($C$4="na",$D$4="na"), AND($C$4&lt;&gt;"na",$D$4&lt;&gt;"na")), "[Invalid Sort]", OR(AND($D$4="1",$D10="na"), AND($C$4="01",$C10="na")),"blank",$B10="1","Header",$B10="2","Control Question",$B10="","Requirement")</f>
        <v>Control Question</v>
      </c>
      <c r="B10" s="146" t="s">
        <v>270</v>
      </c>
      <c r="C10" s="85" t="s">
        <v>298</v>
      </c>
      <c r="D10" s="74" t="s">
        <v>299</v>
      </c>
      <c r="E10" s="73"/>
      <c r="F10" s="76"/>
      <c r="G10" s="76"/>
      <c r="H10" s="76"/>
      <c r="I10" s="86" t="s">
        <v>300</v>
      </c>
      <c r="J10" s="78" t="s">
        <v>301</v>
      </c>
      <c r="K10" s="79"/>
      <c r="L10" s="78"/>
      <c r="M10" s="94"/>
      <c r="N10" s="78"/>
      <c r="O10" s="78"/>
      <c r="P10" s="82"/>
      <c r="Q10" s="78"/>
      <c r="R10" s="78"/>
      <c r="S10" s="78"/>
      <c r="T10" s="78"/>
      <c r="U10" s="78"/>
      <c r="V10" s="81"/>
    </row>
    <row r="11" spans="1:22" ht="78.75">
      <c r="A11" s="73" t="str" cm="1">
        <f t="array" ref="A11">_xlfn.IFS(OR(AND($C$4="na",$D$4="na"), AND($C$4&lt;&gt;"na",$D$4&lt;&gt;"na")), "[Invalid Sort]", OR(AND($D$4="1",$D11="na"), AND($C$4="01",$C11="na")),"blank",$B11="1","Header",$B11="2","Control Question",$B11="","Requirement")</f>
        <v>Requirement</v>
      </c>
      <c r="B11" s="146"/>
      <c r="C11" s="123" t="s">
        <v>302</v>
      </c>
      <c r="D11" s="123" t="s">
        <v>303</v>
      </c>
      <c r="E11" s="73"/>
      <c r="F11" s="76"/>
      <c r="G11" s="76"/>
      <c r="H11" s="76"/>
      <c r="I11" s="87"/>
      <c r="J11" s="81"/>
      <c r="K11" s="95" t="s">
        <v>304</v>
      </c>
      <c r="L11" s="76" t="s">
        <v>305</v>
      </c>
      <c r="M11" s="203" t="s">
        <v>306</v>
      </c>
      <c r="N11" s="78" t="s">
        <v>307</v>
      </c>
      <c r="O11" s="78"/>
      <c r="P11" s="78"/>
      <c r="Q11" s="78"/>
      <c r="R11" s="78"/>
      <c r="S11" s="78"/>
      <c r="T11" s="78"/>
      <c r="U11" s="78" t="s">
        <v>308</v>
      </c>
      <c r="V11" s="84"/>
    </row>
    <row r="12" spans="1:22" ht="99" customHeight="1">
      <c r="A12" s="73" t="str" cm="1">
        <f t="array" ref="A12">_xlfn.IFS(OR(AND($C$4="na",$D$4="na"), AND($C$4&lt;&gt;"na",$D$4&lt;&gt;"na")), "[Invalid Sort]", OR(AND($D$4="1",$D12="na"), AND($C$4="01",$C12="na")),"blank",$B12="1","Header",$B12="2","Control Question",$B12="","Requirement")</f>
        <v>Requirement</v>
      </c>
      <c r="B12" s="146"/>
      <c r="C12" s="123" t="s">
        <v>309</v>
      </c>
      <c r="D12" s="123" t="s">
        <v>310</v>
      </c>
      <c r="E12" s="73"/>
      <c r="F12" s="76"/>
      <c r="G12" s="76"/>
      <c r="H12" s="76"/>
      <c r="I12" s="87"/>
      <c r="J12" s="81"/>
      <c r="K12" s="95" t="s">
        <v>311</v>
      </c>
      <c r="L12" s="76" t="s">
        <v>312</v>
      </c>
      <c r="M12" s="203" t="s">
        <v>313</v>
      </c>
      <c r="N12" s="78" t="s">
        <v>314</v>
      </c>
      <c r="O12" s="78"/>
      <c r="P12" s="78"/>
      <c r="Q12" s="78"/>
      <c r="R12" s="78"/>
      <c r="S12" s="78"/>
      <c r="T12" s="78"/>
      <c r="U12" s="76" t="s">
        <v>315</v>
      </c>
      <c r="V12" s="84" t="s">
        <v>316</v>
      </c>
    </row>
    <row r="13" spans="1:22" ht="57.75" customHeight="1">
      <c r="A13" s="73" t="str" cm="1">
        <f t="array" ref="A13">_xlfn.IFS(OR(AND($C$4="na",$D$4="na"), AND($C$4&lt;&gt;"na",$D$4&lt;&gt;"na")), "[Invalid Sort]", OR(AND($D$4="1",$D13="na"), AND($C$4="01",$C13="na")),"blank",$B13="1","Header",$B13="2","Control Question",$B13="","Requirement")</f>
        <v>Requirement</v>
      </c>
      <c r="B13" s="146"/>
      <c r="C13" s="123" t="s">
        <v>317</v>
      </c>
      <c r="D13" s="123" t="s">
        <v>318</v>
      </c>
      <c r="E13" s="96"/>
      <c r="F13" s="76"/>
      <c r="G13" s="76"/>
      <c r="H13" s="76"/>
      <c r="I13" s="87"/>
      <c r="J13" s="81"/>
      <c r="K13" s="95" t="s">
        <v>319</v>
      </c>
      <c r="L13" s="76" t="s">
        <v>320</v>
      </c>
      <c r="M13" s="204" t="s">
        <v>321</v>
      </c>
      <c r="N13" s="78" t="s">
        <v>322</v>
      </c>
      <c r="O13" s="81"/>
      <c r="P13" s="81"/>
      <c r="Q13" s="81"/>
      <c r="R13" s="81"/>
      <c r="S13" s="81"/>
      <c r="T13" s="81"/>
      <c r="U13" s="76"/>
      <c r="V13" s="133"/>
    </row>
    <row r="14" spans="1:22" ht="78.75">
      <c r="A14" s="73" t="str" cm="1">
        <f t="array" ref="A14">_xlfn.IFS(OR(AND($C$4="na",$D$4="na"), AND($C$4&lt;&gt;"na",$D$4&lt;&gt;"na")), "[Invalid Sort]", OR(AND($D$4="1",$D14="na"), AND($C$4="01",$C14="na")),"blank",$B14="1","Header",$B14="2","Control Question",$B14="","Requirement")</f>
        <v>Requirement</v>
      </c>
      <c r="B14" s="146"/>
      <c r="C14" s="123" t="s">
        <v>323</v>
      </c>
      <c r="D14" s="123" t="s">
        <v>324</v>
      </c>
      <c r="E14" s="96"/>
      <c r="F14" s="76"/>
      <c r="G14" s="76"/>
      <c r="H14" s="76"/>
      <c r="I14" s="87"/>
      <c r="J14" s="81"/>
      <c r="K14" s="95" t="s">
        <v>325</v>
      </c>
      <c r="L14" s="76" t="s">
        <v>326</v>
      </c>
      <c r="M14" s="134"/>
      <c r="N14" s="78"/>
      <c r="O14" s="81"/>
      <c r="P14" s="81"/>
      <c r="Q14" s="81"/>
      <c r="R14" s="81"/>
      <c r="S14" s="81"/>
      <c r="T14" s="81"/>
      <c r="U14" s="97"/>
      <c r="V14" s="78" t="s">
        <v>327</v>
      </c>
    </row>
    <row r="15" spans="1:22" ht="83.25" customHeight="1">
      <c r="A15" s="73" t="str" cm="1">
        <f t="array" ref="A15">_xlfn.IFS(OR(AND($C$4="na",$D$4="na"), AND($C$4&lt;&gt;"na",$D$4&lt;&gt;"na")), "[Invalid Sort]", OR(AND($D$4="1",$D15="na"), AND($C$4="01",$C15="na")),"blank",$B15="1","Header",$B15="2","Control Question",$B15="","Requirement")</f>
        <v>Requirement</v>
      </c>
      <c r="B15" s="146"/>
      <c r="C15" s="123" t="s">
        <v>328</v>
      </c>
      <c r="D15" s="123" t="s">
        <v>329</v>
      </c>
      <c r="E15" s="96"/>
      <c r="F15" s="76"/>
      <c r="G15" s="76"/>
      <c r="H15" s="76"/>
      <c r="I15" s="87"/>
      <c r="J15" s="81"/>
      <c r="K15" s="95" t="s">
        <v>330</v>
      </c>
      <c r="L15" s="76" t="s">
        <v>297</v>
      </c>
      <c r="M15" s="94"/>
      <c r="N15" s="78"/>
      <c r="O15" s="81"/>
      <c r="P15" s="81"/>
      <c r="Q15" s="81"/>
      <c r="R15" s="81"/>
      <c r="S15" s="81"/>
      <c r="T15" s="81"/>
      <c r="U15" s="76"/>
      <c r="V15" s="78" t="s">
        <v>331</v>
      </c>
    </row>
    <row r="16" spans="1:22" ht="32.25" customHeight="1">
      <c r="A16" s="73" t="str" cm="1">
        <f t="array" ref="A16">_xlfn.IFS(OR(AND($C$4="na",$D$4="na"), AND($C$4&lt;&gt;"na",$D$4&lt;&gt;"na")), "[Invalid Sort]", OR(AND($D$4="1",$D16="na"), AND($C$4="01",$C16="na")),"blank",$B16="1","Header",$B16="2","Control Question",$B16="","Requirement")</f>
        <v>Requirement</v>
      </c>
      <c r="B16" s="146"/>
      <c r="C16" s="123" t="s">
        <v>332</v>
      </c>
      <c r="D16" s="123" t="s">
        <v>333</v>
      </c>
      <c r="E16" s="96"/>
      <c r="F16" s="76"/>
      <c r="G16" s="76"/>
      <c r="H16" s="76"/>
      <c r="I16" s="87"/>
      <c r="J16" s="81"/>
      <c r="K16" s="95" t="s">
        <v>334</v>
      </c>
      <c r="L16" s="76" t="s">
        <v>335</v>
      </c>
      <c r="M16" s="94"/>
      <c r="N16" s="78"/>
      <c r="O16" s="81"/>
      <c r="P16" s="82"/>
      <c r="Q16" s="81"/>
      <c r="R16" s="81"/>
      <c r="S16" s="81"/>
      <c r="T16" s="81"/>
      <c r="U16" s="78"/>
      <c r="V16" s="78" t="s">
        <v>336</v>
      </c>
    </row>
    <row r="17" spans="1:22" ht="26.25">
      <c r="A17" s="73" t="str" cm="1">
        <f t="array" ref="A17">_xlfn.IFS(OR(AND($C$4="na",$D$4="na"), AND($C$4&lt;&gt;"na",$D$4&lt;&gt;"na")), "[Invalid Sort]", OR(AND($D$4="1",$D17="na"), AND($C$4="01",$C17="na")),"blank",$B17="1","Header",$B17="2","Control Question",$B17="","Requirement")</f>
        <v>Control Question</v>
      </c>
      <c r="B17" s="146" t="s">
        <v>270</v>
      </c>
      <c r="C17" s="123" t="s">
        <v>337</v>
      </c>
      <c r="D17" s="123" t="s">
        <v>338</v>
      </c>
      <c r="E17" s="96"/>
      <c r="F17" s="76"/>
      <c r="G17" s="76"/>
      <c r="H17" s="76"/>
      <c r="I17" s="87" t="s">
        <v>339</v>
      </c>
      <c r="J17" s="81" t="s">
        <v>340</v>
      </c>
      <c r="K17" s="79"/>
      <c r="L17" s="78"/>
      <c r="M17" s="94"/>
      <c r="N17" s="78"/>
      <c r="O17" s="81"/>
      <c r="P17" s="82"/>
      <c r="Q17" s="81"/>
      <c r="R17" s="81"/>
      <c r="S17" s="81"/>
      <c r="T17" s="81"/>
      <c r="U17" s="78"/>
      <c r="V17" s="81"/>
    </row>
    <row r="18" spans="1:22" ht="52.5">
      <c r="A18" s="73" t="str" cm="1">
        <f t="array" ref="A18">_xlfn.IFS(OR(AND($C$4="na",$D$4="na"), AND($C$4&lt;&gt;"na",$D$4&lt;&gt;"na")), "[Invalid Sort]", OR(AND($D$4="1",$D18="na"), AND($C$4="01",$C18="na")),"blank",$B18="1","Header",$B18="2","Control Question",$B18="","Requirement")</f>
        <v>Requirement</v>
      </c>
      <c r="B18" s="146"/>
      <c r="C18" s="123" t="s">
        <v>341</v>
      </c>
      <c r="D18" s="123" t="s">
        <v>342</v>
      </c>
      <c r="E18" s="99"/>
      <c r="F18" s="90"/>
      <c r="G18" s="76"/>
      <c r="H18" s="76"/>
      <c r="I18" s="87"/>
      <c r="J18" s="81"/>
      <c r="K18" s="95" t="s">
        <v>343</v>
      </c>
      <c r="L18" s="76" t="s">
        <v>344</v>
      </c>
      <c r="M18" s="94" t="s">
        <v>345</v>
      </c>
      <c r="N18" s="78"/>
      <c r="O18" s="78"/>
      <c r="P18" s="78"/>
      <c r="Q18" s="111"/>
      <c r="R18" s="78"/>
      <c r="S18" s="78"/>
      <c r="T18" s="78"/>
      <c r="U18" s="78" t="s">
        <v>346</v>
      </c>
      <c r="V18" s="84" t="s">
        <v>347</v>
      </c>
    </row>
    <row r="19" spans="1:22" ht="65.650000000000006">
      <c r="A19" s="73" t="str" cm="1">
        <f t="array" ref="A19">_xlfn.IFS(OR(AND($C$4="na",$D$4="na"), AND($C$4&lt;&gt;"na",$D$4&lt;&gt;"na")), "[Invalid Sort]", OR(AND($D$4="1",$D19="na"), AND($C$4="01",$C19="na")),"blank",$B19="1","Header",$B19="2","Control Question",$B19="","Requirement")</f>
        <v>Requirement</v>
      </c>
      <c r="B19" s="146"/>
      <c r="C19" s="123" t="s">
        <v>348</v>
      </c>
      <c r="D19" s="123" t="s">
        <v>349</v>
      </c>
      <c r="E19" s="99"/>
      <c r="F19" s="90"/>
      <c r="G19" s="76"/>
      <c r="H19" s="76"/>
      <c r="I19" s="87"/>
      <c r="J19" s="81"/>
      <c r="K19" s="95" t="s">
        <v>350</v>
      </c>
      <c r="L19" s="76" t="s">
        <v>351</v>
      </c>
      <c r="M19" s="94"/>
      <c r="N19" s="78"/>
      <c r="O19" s="78"/>
      <c r="P19" s="78"/>
      <c r="Q19" s="111"/>
      <c r="R19" s="78"/>
      <c r="S19" s="78"/>
      <c r="T19" s="78"/>
      <c r="U19" s="78" t="s">
        <v>352</v>
      </c>
      <c r="V19" s="84"/>
    </row>
    <row r="20" spans="1:22" ht="52.5" customHeight="1">
      <c r="A20" s="73" t="str" cm="1">
        <f t="array" ref="A20">_xlfn.IFS(OR(AND($C$4="na",$D$4="na"), AND($C$4&lt;&gt;"na",$D$4&lt;&gt;"na")), "[Invalid Sort]", OR(AND($D$4="1",$D20="na"), AND($C$4="01",$C20="na")),"blank",$B20="1","Header",$B20="2","Control Question",$B20="","Requirement")</f>
        <v>Requirement</v>
      </c>
      <c r="B20" s="146"/>
      <c r="C20" s="123" t="s">
        <v>353</v>
      </c>
      <c r="D20" s="123" t="s">
        <v>354</v>
      </c>
      <c r="E20" s="99"/>
      <c r="F20" s="90"/>
      <c r="G20" s="76"/>
      <c r="H20" s="76"/>
      <c r="I20" s="87"/>
      <c r="J20" s="81"/>
      <c r="K20" s="95" t="s">
        <v>355</v>
      </c>
      <c r="L20" s="76" t="s">
        <v>351</v>
      </c>
      <c r="M20" s="94"/>
      <c r="N20" s="78"/>
      <c r="O20" s="78"/>
      <c r="P20" s="78"/>
      <c r="Q20" s="111"/>
      <c r="R20" s="78"/>
      <c r="S20" s="78"/>
      <c r="T20" s="78"/>
      <c r="U20" s="78"/>
      <c r="V20" s="84"/>
    </row>
    <row r="21" spans="1:22" ht="26.25">
      <c r="A21" s="73" t="str" cm="1">
        <f t="array" ref="A21">_xlfn.IFS(OR(AND($C$4="na",$D$4="na"), AND($C$4&lt;&gt;"na",$D$4&lt;&gt;"na")), "[Invalid Sort]", OR(AND($D$4="1",$D21="na"), AND($C$4="01",$C21="na")),"blank",$B21="1","Header",$B21="2","Control Question",$B21="","Requirement")</f>
        <v>Requirement</v>
      </c>
      <c r="B21" s="146"/>
      <c r="C21" s="123" t="s">
        <v>356</v>
      </c>
      <c r="D21" s="123" t="s">
        <v>357</v>
      </c>
      <c r="E21" s="89"/>
      <c r="F21" s="90"/>
      <c r="G21" s="76"/>
      <c r="H21" s="76"/>
      <c r="I21" s="87"/>
      <c r="J21" s="81"/>
      <c r="K21" s="95" t="s">
        <v>358</v>
      </c>
      <c r="L21" s="76" t="s">
        <v>359</v>
      </c>
      <c r="M21" s="103"/>
      <c r="N21" s="81"/>
      <c r="O21" s="81"/>
      <c r="P21" s="81"/>
      <c r="Q21" s="81"/>
      <c r="R21" s="81"/>
      <c r="S21" s="81"/>
      <c r="T21" s="81"/>
      <c r="U21" s="81"/>
      <c r="V21" s="81"/>
    </row>
    <row r="22" spans="1:22" ht="26.25">
      <c r="A22" s="73" t="str" cm="1">
        <f t="array" ref="A22">_xlfn.IFS(OR(AND($C$4="na",$D$4="na"), AND($C$4&lt;&gt;"na",$D$4&lt;&gt;"na")), "[Invalid Sort]", OR(AND($D$4="1",$D22="na"), AND($C$4="01",$C22="na")),"blank",$B22="1","Header",$B22="2","Control Question",$B22="","Requirement")</f>
        <v>Control Question</v>
      </c>
      <c r="B22" s="146" t="s">
        <v>270</v>
      </c>
      <c r="C22" s="85" t="s">
        <v>360</v>
      </c>
      <c r="D22" s="74" t="s">
        <v>361</v>
      </c>
      <c r="E22" s="96"/>
      <c r="F22" s="76"/>
      <c r="G22" s="76"/>
      <c r="H22" s="76"/>
      <c r="I22" s="86" t="s">
        <v>362</v>
      </c>
      <c r="J22" s="81" t="s">
        <v>363</v>
      </c>
      <c r="K22" s="79"/>
      <c r="L22" s="78"/>
      <c r="M22" s="94"/>
      <c r="N22" s="78"/>
      <c r="O22" s="81"/>
      <c r="P22" s="82"/>
      <c r="Q22" s="81"/>
      <c r="R22" s="81"/>
      <c r="S22" s="81"/>
      <c r="T22" s="81"/>
      <c r="U22" s="78"/>
      <c r="V22" s="81"/>
    </row>
    <row r="23" spans="1:22" ht="170.65">
      <c r="A23" s="73" t="str" cm="1">
        <f t="array" ref="A23">_xlfn.IFS(OR(AND($C$4="na",$D$4="na"), AND($C$4&lt;&gt;"na",$D$4&lt;&gt;"na")), "[Invalid Sort]", OR(AND($D$4="1",$D23="na"), AND($C$4="01",$C23="na")),"blank",$B23="1","Header",$B23="2","Control Question",$B23="","Requirement")</f>
        <v>Requirement</v>
      </c>
      <c r="B23" s="146"/>
      <c r="C23" s="123" t="s">
        <v>364</v>
      </c>
      <c r="D23" s="123" t="s">
        <v>365</v>
      </c>
      <c r="E23" s="73"/>
      <c r="F23" s="76"/>
      <c r="G23" s="76"/>
      <c r="H23" s="76"/>
      <c r="I23" s="87"/>
      <c r="J23" s="81"/>
      <c r="K23" s="79" t="s">
        <v>366</v>
      </c>
      <c r="L23" s="78" t="s">
        <v>367</v>
      </c>
      <c r="M23" s="94" t="s">
        <v>368</v>
      </c>
      <c r="N23" s="78" t="s">
        <v>369</v>
      </c>
      <c r="O23" s="81"/>
      <c r="P23" s="82"/>
      <c r="Q23" s="83"/>
      <c r="R23" s="81"/>
      <c r="S23" s="81"/>
      <c r="T23" s="81"/>
      <c r="U23" s="78" t="s">
        <v>370</v>
      </c>
      <c r="V23" s="84" t="s">
        <v>371</v>
      </c>
    </row>
    <row r="24" spans="1:22" ht="122.25" customHeight="1">
      <c r="A24" s="73" t="str" cm="1">
        <f t="array" ref="A24">_xlfn.IFS(OR(AND($C$4="na",$D$4="na"), AND($C$4&lt;&gt;"na",$D$4&lt;&gt;"na")), "[Invalid Sort]", OR(AND($D$4="1",$D24="na"), AND($C$4="01",$C24="na")),"blank",$B24="1","Header",$B24="2","Control Question",$B24="","Requirement")</f>
        <v>Requirement</v>
      </c>
      <c r="B24" s="146"/>
      <c r="C24" s="123" t="s">
        <v>372</v>
      </c>
      <c r="D24" s="123" t="s">
        <v>373</v>
      </c>
      <c r="E24" s="96"/>
      <c r="F24" s="76"/>
      <c r="G24" s="76"/>
      <c r="H24" s="76"/>
      <c r="I24" s="87"/>
      <c r="J24" s="81"/>
      <c r="K24" s="79" t="s">
        <v>374</v>
      </c>
      <c r="L24" s="78" t="s">
        <v>375</v>
      </c>
      <c r="M24" s="132"/>
      <c r="N24" s="133"/>
      <c r="O24" s="81"/>
      <c r="P24" s="82"/>
      <c r="Q24" s="81"/>
      <c r="R24" s="81"/>
      <c r="S24" s="81"/>
      <c r="T24" s="81"/>
      <c r="U24" s="78" t="s">
        <v>376</v>
      </c>
      <c r="V24" s="81"/>
    </row>
    <row r="25" spans="1:22" ht="26.25">
      <c r="A25" s="73" t="str" cm="1">
        <f t="array" ref="A25">_xlfn.IFS(OR(AND($C$4="na",$D$4="na"), AND($C$4&lt;&gt;"na",$D$4&lt;&gt;"na")), "[Invalid Sort]", OR(AND($D$4="1",$D25="na"), AND($C$4="01",$C25="na")),"blank",$B25="1","Header",$B25="2","Control Question",$B25="","Requirement")</f>
        <v>Requirement</v>
      </c>
      <c r="B25" s="146"/>
      <c r="C25" s="123" t="s">
        <v>377</v>
      </c>
      <c r="D25" s="123" t="s">
        <v>378</v>
      </c>
      <c r="E25" s="96"/>
      <c r="F25" s="76"/>
      <c r="G25" s="76"/>
      <c r="H25" s="76"/>
      <c r="I25" s="87"/>
      <c r="J25" s="81"/>
      <c r="K25" s="79" t="s">
        <v>379</v>
      </c>
      <c r="L25" s="78" t="s">
        <v>380</v>
      </c>
      <c r="M25" s="94"/>
      <c r="N25" s="78"/>
      <c r="O25" s="81"/>
      <c r="P25" s="82"/>
      <c r="Q25" s="81"/>
      <c r="R25" s="81"/>
      <c r="S25" s="81"/>
      <c r="T25" s="81"/>
      <c r="U25" s="81"/>
      <c r="V25" s="81"/>
    </row>
    <row r="26" spans="1:22" ht="60.75" customHeight="1">
      <c r="A26" s="73" t="str" cm="1">
        <f t="array" ref="A26">_xlfn.IFS(OR(AND($C$4="na",$D$4="na"), AND($C$4&lt;&gt;"na",$D$4&lt;&gt;"na")), "[Invalid Sort]", OR(AND($D$4="1",$D26="na"), AND($C$4="01",$C26="na")),"blank",$B26="1","Header",$B26="2","Control Question",$B26="","Requirement")</f>
        <v>Requirement</v>
      </c>
      <c r="B26" s="146"/>
      <c r="C26" s="123" t="s">
        <v>381</v>
      </c>
      <c r="D26" s="123" t="s">
        <v>382</v>
      </c>
      <c r="E26" s="96"/>
      <c r="F26" s="76"/>
      <c r="G26" s="76"/>
      <c r="H26" s="76"/>
      <c r="I26" s="87"/>
      <c r="J26" s="81"/>
      <c r="K26" s="79" t="s">
        <v>383</v>
      </c>
      <c r="L26" s="78" t="s">
        <v>384</v>
      </c>
      <c r="M26" s="94" t="s">
        <v>385</v>
      </c>
      <c r="N26" s="78" t="s">
        <v>386</v>
      </c>
      <c r="O26" s="81"/>
      <c r="P26" s="82"/>
      <c r="Q26" s="81"/>
      <c r="R26" s="81"/>
      <c r="S26" s="81"/>
      <c r="T26" s="81"/>
      <c r="U26" s="81"/>
      <c r="V26" s="81"/>
    </row>
    <row r="27" spans="1:22" ht="72.75" customHeight="1">
      <c r="A27" s="73" t="str" cm="1">
        <f t="array" ref="A27">_xlfn.IFS(OR(AND($C$4="na",$D$4="na"), AND($C$4&lt;&gt;"na",$D$4&lt;&gt;"na")), "[Invalid Sort]", OR(AND($D$4="1",$D27="na"), AND($C$4="01",$C27="na")),"blank",$B27="1","Header",$B27="2","Control Question",$B27="","Requirement")</f>
        <v>Requirement</v>
      </c>
      <c r="B27" s="146"/>
      <c r="C27" s="123" t="s">
        <v>387</v>
      </c>
      <c r="D27" s="123" t="s">
        <v>388</v>
      </c>
      <c r="E27" s="96"/>
      <c r="F27" s="76"/>
      <c r="G27" s="76"/>
      <c r="H27" s="76"/>
      <c r="I27" s="87"/>
      <c r="J27" s="81"/>
      <c r="K27" s="79" t="s">
        <v>389</v>
      </c>
      <c r="L27" s="78" t="s">
        <v>390</v>
      </c>
      <c r="M27" s="94"/>
      <c r="N27" s="78"/>
      <c r="O27" s="81"/>
      <c r="P27" s="82"/>
      <c r="Q27" s="81"/>
      <c r="R27" s="81"/>
      <c r="S27" s="81"/>
      <c r="T27" s="81"/>
      <c r="U27" s="81"/>
      <c r="V27" s="81"/>
    </row>
    <row r="28" spans="1:22" ht="96.75" customHeight="1">
      <c r="A28" s="73" t="str" cm="1">
        <f t="array" ref="A28">_xlfn.IFS(OR(AND($C$4="na",$D$4="na"), AND($C$4&lt;&gt;"na",$D$4&lt;&gt;"na")), "[Invalid Sort]", OR(AND($D$4="1",$D28="na"), AND($C$4="01",$C28="na")),"blank",$B28="1","Header",$B28="2","Control Question",$B28="","Requirement")</f>
        <v>Requirement</v>
      </c>
      <c r="B28" s="146"/>
      <c r="C28" s="123" t="s">
        <v>391</v>
      </c>
      <c r="D28" s="123" t="s">
        <v>392</v>
      </c>
      <c r="E28" s="96"/>
      <c r="F28" s="76"/>
      <c r="G28" s="76"/>
      <c r="H28" s="76"/>
      <c r="I28" s="87"/>
      <c r="J28" s="81"/>
      <c r="K28" s="79" t="s">
        <v>393</v>
      </c>
      <c r="L28" s="78" t="s">
        <v>394</v>
      </c>
      <c r="M28" s="94" t="s">
        <v>395</v>
      </c>
      <c r="N28" s="78" t="s">
        <v>396</v>
      </c>
      <c r="O28" s="81"/>
      <c r="P28" s="82"/>
      <c r="Q28" s="81"/>
      <c r="R28" s="81"/>
      <c r="S28" s="81"/>
      <c r="T28" s="81"/>
      <c r="U28" s="81"/>
      <c r="V28" s="81"/>
    </row>
    <row r="29" spans="1:22" ht="14.25">
      <c r="A29" s="73" t="str" cm="1">
        <f t="array" ref="A29">_xlfn.IFS(OR(AND($C$4="na",$D$4="na"), AND($C$4&lt;&gt;"na",$D$4&lt;&gt;"na")), "[Invalid Sort]", OR(AND($D$4="1",$D29="na"), AND($C$4="01",$C29="na")),"blank",$B29="1","Header",$B29="2","Control Question",$B29="","Requirement")</f>
        <v>Header</v>
      </c>
      <c r="B29" s="146" t="s">
        <v>266</v>
      </c>
      <c r="C29" s="122" t="s">
        <v>267</v>
      </c>
      <c r="D29" s="122" t="s">
        <v>270</v>
      </c>
      <c r="E29" s="98"/>
      <c r="F29" s="87"/>
      <c r="G29" s="87"/>
      <c r="H29" s="87"/>
      <c r="I29" s="87" t="s">
        <v>397</v>
      </c>
      <c r="J29" s="87"/>
      <c r="K29" s="87"/>
      <c r="L29" s="87"/>
      <c r="M29" s="114"/>
      <c r="N29" s="87"/>
      <c r="O29" s="87"/>
      <c r="P29" s="87"/>
      <c r="Q29" s="87"/>
      <c r="R29" s="87"/>
      <c r="S29" s="87"/>
      <c r="T29" s="87"/>
      <c r="U29" s="87"/>
      <c r="V29" s="87"/>
    </row>
    <row r="30" spans="1:22" ht="39.4">
      <c r="A30" s="73" t="str" cm="1">
        <f t="array" ref="A30">_xlfn.IFS(OR(AND($C$4="na",$D$4="na"), AND($C$4&lt;&gt;"na",$D$4&lt;&gt;"na")), "[Invalid Sort]", OR(AND($D$4="1",$D30="na"), AND($C$4="01",$C30="na")),"blank",$B30="1","Header",$B30="2","Control Question",$B30="","Requirement")</f>
        <v>Control Question</v>
      </c>
      <c r="B30" s="146" t="s">
        <v>270</v>
      </c>
      <c r="C30" s="85" t="s">
        <v>398</v>
      </c>
      <c r="D30" s="74" t="s">
        <v>399</v>
      </c>
      <c r="E30" s="96"/>
      <c r="F30" s="76"/>
      <c r="G30" s="76"/>
      <c r="H30" s="76"/>
      <c r="I30" s="86" t="s">
        <v>400</v>
      </c>
      <c r="J30" s="81" t="s">
        <v>401</v>
      </c>
      <c r="K30" s="79"/>
      <c r="L30" s="78"/>
      <c r="M30" s="94"/>
      <c r="N30" s="78"/>
      <c r="O30" s="81"/>
      <c r="P30" s="82"/>
      <c r="Q30" s="81"/>
      <c r="R30" s="81"/>
      <c r="S30" s="81"/>
      <c r="T30" s="81"/>
      <c r="U30" s="78"/>
      <c r="V30" s="81"/>
    </row>
    <row r="31" spans="1:22" ht="39.4">
      <c r="A31" s="73" t="str" cm="1">
        <f t="array" ref="A31">_xlfn.IFS(OR(AND($C$4="na",$D$4="na"), AND($C$4&lt;&gt;"na",$D$4&lt;&gt;"na")), "[Invalid Sort]", OR(AND($D$4="1",$D31="na"), AND($C$4="01",$C31="na")),"blank",$B31="1","Header",$B31="2","Control Question",$B31="","Requirement")</f>
        <v>Requirement</v>
      </c>
      <c r="B31" s="146"/>
      <c r="C31" s="123" t="s">
        <v>402</v>
      </c>
      <c r="D31" s="123" t="s">
        <v>403</v>
      </c>
      <c r="E31" s="96"/>
      <c r="F31" s="76"/>
      <c r="G31" s="76"/>
      <c r="H31" s="76"/>
      <c r="I31" s="87"/>
      <c r="J31" s="81"/>
      <c r="K31" s="79" t="s">
        <v>404</v>
      </c>
      <c r="L31" s="78" t="s">
        <v>405</v>
      </c>
      <c r="M31" s="94" t="s">
        <v>406</v>
      </c>
      <c r="N31" s="76" t="s">
        <v>407</v>
      </c>
      <c r="O31" s="81"/>
      <c r="P31" s="82"/>
      <c r="Q31" s="81"/>
      <c r="R31" s="96"/>
      <c r="S31" s="96"/>
      <c r="T31" s="81"/>
      <c r="U31" s="81" t="s">
        <v>408</v>
      </c>
      <c r="V31" s="78" t="s">
        <v>409</v>
      </c>
    </row>
    <row r="32" spans="1:22" ht="39.4">
      <c r="A32" s="73" t="str" cm="1">
        <f t="array" ref="A32">_xlfn.IFS(OR(AND($C$4="na",$D$4="na"), AND($C$4&lt;&gt;"na",$D$4&lt;&gt;"na")), "[Invalid Sort]", OR(AND($D$4="1",$D32="na"), AND($C$4="01",$C32="na")),"blank",$B32="1","Header",$B32="2","Control Question",$B32="","Requirement")</f>
        <v>Requirement</v>
      </c>
      <c r="B32" s="146"/>
      <c r="C32" s="123" t="s">
        <v>410</v>
      </c>
      <c r="D32" s="123" t="s">
        <v>411</v>
      </c>
      <c r="E32" s="96"/>
      <c r="F32" s="76"/>
      <c r="G32" s="76"/>
      <c r="H32" s="76"/>
      <c r="I32" s="98"/>
      <c r="J32" s="81"/>
      <c r="K32" s="79" t="s">
        <v>412</v>
      </c>
      <c r="L32" s="78" t="s">
        <v>405</v>
      </c>
      <c r="M32" s="94" t="s">
        <v>413</v>
      </c>
      <c r="N32" s="76" t="s">
        <v>407</v>
      </c>
      <c r="O32" s="81"/>
      <c r="P32" s="82"/>
      <c r="Q32" s="81"/>
      <c r="R32" s="96"/>
      <c r="S32" s="96"/>
      <c r="T32" s="81"/>
      <c r="U32" s="81"/>
      <c r="V32" s="78"/>
    </row>
    <row r="33" spans="1:22" ht="131.25">
      <c r="A33" s="73" t="str" cm="1">
        <f t="array" ref="A33">_xlfn.IFS(OR(AND($C$4="na",$D$4="na"), AND($C$4&lt;&gt;"na",$D$4&lt;&gt;"na")), "[Invalid Sort]", OR(AND($D$4="1",$D33="na"), AND($C$4="01",$C33="na")),"blank",$B33="1","Header",$B33="2","Control Question",$B33="","Requirement")</f>
        <v>Requirement</v>
      </c>
      <c r="B33" s="146"/>
      <c r="C33" s="123" t="s">
        <v>414</v>
      </c>
      <c r="D33" s="123" t="s">
        <v>415</v>
      </c>
      <c r="E33" s="96"/>
      <c r="F33" s="76"/>
      <c r="G33" s="76"/>
      <c r="H33" s="76"/>
      <c r="I33" s="87"/>
      <c r="J33" s="81"/>
      <c r="K33" s="79" t="s">
        <v>416</v>
      </c>
      <c r="L33" s="78" t="s">
        <v>417</v>
      </c>
      <c r="M33" s="94" t="s">
        <v>418</v>
      </c>
      <c r="N33" s="76" t="s">
        <v>419</v>
      </c>
      <c r="O33" s="81"/>
      <c r="P33" s="82"/>
      <c r="Q33" s="81"/>
      <c r="R33" s="96"/>
      <c r="S33" s="96"/>
      <c r="T33" s="81"/>
      <c r="U33" s="78" t="s">
        <v>420</v>
      </c>
      <c r="V33" s="78" t="s">
        <v>421</v>
      </c>
    </row>
    <row r="34" spans="1:22" ht="183.75">
      <c r="A34" s="73" t="str" cm="1">
        <f t="array" ref="A34">_xlfn.IFS(OR(AND($C$4="na",$D$4="na"), AND($C$4&lt;&gt;"na",$D$4&lt;&gt;"na")), "[Invalid Sort]", OR(AND($D$4="1",$D34="na"), AND($C$4="01",$C34="na")),"blank",$B34="1","Header",$B34="2","Control Question",$B34="","Requirement")</f>
        <v>Requirement</v>
      </c>
      <c r="B34" s="146"/>
      <c r="C34" s="123" t="s">
        <v>422</v>
      </c>
      <c r="D34" s="123" t="s">
        <v>423</v>
      </c>
      <c r="E34" s="96"/>
      <c r="F34" s="76"/>
      <c r="G34" s="76"/>
      <c r="H34" s="76"/>
      <c r="I34" s="87"/>
      <c r="J34" s="81"/>
      <c r="K34" s="79"/>
      <c r="L34" s="78"/>
      <c r="M34" s="94" t="s">
        <v>424</v>
      </c>
      <c r="N34" s="76" t="s">
        <v>285</v>
      </c>
      <c r="O34" s="81"/>
      <c r="P34" s="82"/>
      <c r="Q34" s="81"/>
      <c r="R34" s="96"/>
      <c r="S34" s="96"/>
      <c r="T34" s="81"/>
      <c r="U34" s="78" t="s">
        <v>425</v>
      </c>
      <c r="V34" s="78" t="s">
        <v>426</v>
      </c>
    </row>
    <row r="35" spans="1:22" ht="14.25">
      <c r="A35" s="73" t="str" cm="1">
        <f t="array" ref="A35">_xlfn.IFS(OR(AND($C$4="na",$D$4="na"), AND($C$4&lt;&gt;"na",$D$4&lt;&gt;"na")), "[Invalid Sort]", OR(AND($D$4="1",$D35="na"), AND($C$4="01",$C35="na")),"blank",$B35="1","Header",$B35="2","Control Question",$B35="","Requirement")</f>
        <v>Header</v>
      </c>
      <c r="B35" s="146" t="s">
        <v>266</v>
      </c>
      <c r="C35" s="122" t="s">
        <v>267</v>
      </c>
      <c r="D35" s="122" t="s">
        <v>427</v>
      </c>
      <c r="E35" s="115"/>
      <c r="F35" s="86"/>
      <c r="G35" s="86"/>
      <c r="H35" s="86"/>
      <c r="I35" s="86" t="s">
        <v>428</v>
      </c>
      <c r="J35" s="86"/>
      <c r="K35" s="116"/>
      <c r="L35" s="86"/>
      <c r="M35" s="117"/>
      <c r="N35" s="86"/>
      <c r="O35" s="86"/>
      <c r="P35" s="86"/>
      <c r="Q35" s="86"/>
      <c r="R35" s="86"/>
      <c r="S35" s="86"/>
      <c r="T35" s="86"/>
      <c r="U35" s="86"/>
      <c r="V35" s="86"/>
    </row>
    <row r="36" spans="1:22" ht="39.4">
      <c r="A36" s="73" t="str" cm="1">
        <f t="array" ref="A36">_xlfn.IFS(OR(AND($C$4="na",$D$4="na"), AND($C$4&lt;&gt;"na",$D$4&lt;&gt;"na")), "[Invalid Sort]", OR(AND($D$4="1",$D36="na"), AND($C$4="01",$C36="na")),"blank",$B36="1","Header",$B36="2","Control Question",$B36="","Requirement")</f>
        <v>Control Question</v>
      </c>
      <c r="B36" s="146" t="s">
        <v>270</v>
      </c>
      <c r="C36" s="85" t="s">
        <v>429</v>
      </c>
      <c r="D36" s="74" t="s">
        <v>430</v>
      </c>
      <c r="E36" s="73"/>
      <c r="F36" s="76"/>
      <c r="G36" s="76"/>
      <c r="H36" s="76"/>
      <c r="I36" s="86" t="s">
        <v>431</v>
      </c>
      <c r="J36" s="78" t="s">
        <v>432</v>
      </c>
      <c r="K36" s="79"/>
      <c r="L36" s="78"/>
      <c r="M36" s="94"/>
      <c r="N36" s="78"/>
      <c r="O36" s="78"/>
      <c r="P36" s="82"/>
      <c r="Q36" s="78"/>
      <c r="R36" s="78"/>
      <c r="S36" s="78"/>
      <c r="T36" s="78"/>
      <c r="U36" s="78"/>
      <c r="V36" s="78"/>
    </row>
    <row r="37" spans="1:22" ht="105">
      <c r="A37" s="73" t="str" cm="1">
        <f t="array" ref="A37">_xlfn.IFS(OR(AND($C$4="na",$D$4="na"), AND($C$4&lt;&gt;"na",$D$4&lt;&gt;"na")), "[Invalid Sort]", OR(AND($D$4="1",$D37="na"), AND($C$4="01",$C37="na")),"blank",$B37="1","Header",$B37="2","Control Question",$B37="","Requirement")</f>
        <v>Requirement</v>
      </c>
      <c r="B37" s="146"/>
      <c r="C37" s="123" t="s">
        <v>433</v>
      </c>
      <c r="D37" s="123" t="s">
        <v>434</v>
      </c>
      <c r="E37" s="99"/>
      <c r="F37" s="90"/>
      <c r="G37" s="76"/>
      <c r="H37" s="76"/>
      <c r="I37" s="87"/>
      <c r="J37" s="81"/>
      <c r="K37" s="102" t="s">
        <v>435</v>
      </c>
      <c r="L37" s="78" t="s">
        <v>436</v>
      </c>
      <c r="M37" s="94" t="s">
        <v>437</v>
      </c>
      <c r="N37" s="78" t="s">
        <v>438</v>
      </c>
      <c r="O37" s="81"/>
      <c r="P37" s="82"/>
      <c r="Q37" s="83"/>
      <c r="R37" s="81"/>
      <c r="S37" s="81"/>
      <c r="T37" s="81"/>
      <c r="U37" s="78" t="s">
        <v>439</v>
      </c>
      <c r="V37" s="135" t="s">
        <v>440</v>
      </c>
    </row>
    <row r="38" spans="1:22" ht="39.4">
      <c r="A38" s="73" t="str" cm="1">
        <f t="array" ref="A38">_xlfn.IFS(OR(AND($C$4="na",$D$4="na"), AND($C$4&lt;&gt;"na",$D$4&lt;&gt;"na")), "[Invalid Sort]", OR(AND($D$4="1",$D38="na"), AND($C$4="01",$C38="na")),"blank",$B38="1","Header",$B38="2","Control Question",$B38="","Requirement")</f>
        <v>Requirement</v>
      </c>
      <c r="B38" s="146"/>
      <c r="C38" s="123" t="s">
        <v>441</v>
      </c>
      <c r="D38" s="123" t="s">
        <v>442</v>
      </c>
      <c r="E38" s="89"/>
      <c r="F38" s="90"/>
      <c r="G38" s="76"/>
      <c r="H38" s="76"/>
      <c r="I38" s="87"/>
      <c r="J38" s="81"/>
      <c r="K38" s="102" t="s">
        <v>443</v>
      </c>
      <c r="L38" s="78" t="s">
        <v>444</v>
      </c>
      <c r="M38" s="103"/>
      <c r="N38" s="81"/>
      <c r="O38" s="81"/>
      <c r="P38" s="82"/>
      <c r="Q38" s="81"/>
      <c r="R38" s="81"/>
      <c r="S38" s="81"/>
      <c r="T38" s="81"/>
      <c r="U38" s="81"/>
      <c r="V38" s="135" t="s">
        <v>445</v>
      </c>
    </row>
    <row r="39" spans="1:22" ht="14.25">
      <c r="A39" s="73" t="str" cm="1">
        <f t="array" ref="A39">_xlfn.IFS(OR(AND($C$4="na",$D$4="na"), AND($C$4&lt;&gt;"na",$D$4&lt;&gt;"na")), "[Invalid Sort]", OR(AND($D$4="1",$D39="na"), AND($C$4="01",$C39="na")),"blank",$B39="1","Header",$B39="2","Control Question",$B39="","Requirement")</f>
        <v>Requirement</v>
      </c>
      <c r="B39" s="146"/>
      <c r="C39" s="123" t="s">
        <v>446</v>
      </c>
      <c r="D39" s="123" t="s">
        <v>447</v>
      </c>
      <c r="E39" s="89"/>
      <c r="F39" s="90"/>
      <c r="G39" s="76"/>
      <c r="H39" s="76"/>
      <c r="I39" s="87"/>
      <c r="J39" s="81"/>
      <c r="K39" s="102" t="s">
        <v>448</v>
      </c>
      <c r="L39" s="78" t="s">
        <v>449</v>
      </c>
      <c r="M39" s="205" t="s">
        <v>450</v>
      </c>
      <c r="N39" s="81" t="s">
        <v>451</v>
      </c>
      <c r="O39" s="81"/>
      <c r="P39" s="82"/>
      <c r="Q39" s="81"/>
      <c r="R39" s="81"/>
      <c r="S39" s="81"/>
      <c r="T39" s="81"/>
      <c r="U39" s="81"/>
      <c r="V39" s="135" t="s">
        <v>452</v>
      </c>
    </row>
    <row r="40" spans="1:22" ht="157.5">
      <c r="A40" s="73" t="str" cm="1">
        <f t="array" ref="A40">_xlfn.IFS(OR(AND($C$4="na",$D$4="na"), AND($C$4&lt;&gt;"na",$D$4&lt;&gt;"na")), "[Invalid Sort]", OR(AND($D$4="1",$D40="na"), AND($C$4="01",$C40="na")),"blank",$B40="1","Header",$B40="2","Control Question",$B40="","Requirement")</f>
        <v>Requirement</v>
      </c>
      <c r="B40" s="146"/>
      <c r="C40" s="123" t="s">
        <v>453</v>
      </c>
      <c r="D40" s="123" t="s">
        <v>454</v>
      </c>
      <c r="E40" s="89"/>
      <c r="F40" s="90"/>
      <c r="G40" s="76"/>
      <c r="H40" s="76"/>
      <c r="I40" s="87"/>
      <c r="J40" s="81"/>
      <c r="K40" s="102" t="s">
        <v>455</v>
      </c>
      <c r="L40" s="78" t="s">
        <v>451</v>
      </c>
      <c r="M40" s="205" t="s">
        <v>456</v>
      </c>
      <c r="N40" s="81" t="s">
        <v>457</v>
      </c>
      <c r="O40" s="81"/>
      <c r="P40" s="82"/>
      <c r="Q40" s="81"/>
      <c r="R40" s="81"/>
      <c r="S40" s="81"/>
      <c r="T40" s="81"/>
      <c r="U40" s="81"/>
      <c r="V40" s="177" t="s">
        <v>458</v>
      </c>
    </row>
    <row r="41" spans="1:22" ht="105">
      <c r="A41" s="73" t="str" cm="1">
        <f t="array" ref="A41">_xlfn.IFS(OR(AND($C$4="na",$D$4="na"), AND($C$4&lt;&gt;"na",$D$4&lt;&gt;"na")), "[Invalid Sort]", OR(AND($D$4="1",$D41="na"), AND($C$4="01",$C41="na")),"blank",$B41="1","Header",$B41="2","Control Question",$B41="","Requirement")</f>
        <v>Requirement</v>
      </c>
      <c r="B41" s="146"/>
      <c r="C41" s="123" t="s">
        <v>459</v>
      </c>
      <c r="D41" s="123" t="s">
        <v>460</v>
      </c>
      <c r="E41" s="89"/>
      <c r="F41" s="90"/>
      <c r="G41" s="76"/>
      <c r="H41" s="76"/>
      <c r="I41" s="87"/>
      <c r="J41" s="81"/>
      <c r="K41" s="102" t="s">
        <v>461</v>
      </c>
      <c r="L41" s="78" t="s">
        <v>462</v>
      </c>
      <c r="M41" s="103"/>
      <c r="N41" s="81"/>
      <c r="O41" s="81"/>
      <c r="P41" s="82"/>
      <c r="Q41" s="81"/>
      <c r="R41" s="81"/>
      <c r="S41" s="81"/>
      <c r="T41" s="81"/>
      <c r="U41" s="81"/>
      <c r="V41" s="177" t="s">
        <v>463</v>
      </c>
    </row>
    <row r="42" spans="1:22" ht="39.4">
      <c r="A42" s="73" t="str" cm="1">
        <f t="array" ref="A42">_xlfn.IFS(OR(AND($C$4="na",$D$4="na"), AND($C$4&lt;&gt;"na",$D$4&lt;&gt;"na")), "[Invalid Sort]", OR(AND($D$4="1",$D42="na"), AND($C$4="01",$C42="na")),"blank",$B42="1","Header",$B42="2","Control Question",$B42="","Requirement")</f>
        <v>Requirement</v>
      </c>
      <c r="B42" s="146"/>
      <c r="C42" s="123" t="s">
        <v>464</v>
      </c>
      <c r="D42" s="123" t="s">
        <v>465</v>
      </c>
      <c r="E42" s="89"/>
      <c r="F42" s="90"/>
      <c r="G42" s="76"/>
      <c r="H42" s="76"/>
      <c r="I42" s="87"/>
      <c r="J42" s="81"/>
      <c r="K42" s="102" t="s">
        <v>466</v>
      </c>
      <c r="L42" s="78" t="s">
        <v>467</v>
      </c>
      <c r="M42" s="103"/>
      <c r="N42" s="81"/>
      <c r="O42" s="81"/>
      <c r="P42" s="82"/>
      <c r="Q42" s="81"/>
      <c r="R42" s="81"/>
      <c r="S42" s="81"/>
      <c r="T42" s="81"/>
      <c r="U42" s="121"/>
      <c r="V42" s="135"/>
    </row>
    <row r="43" spans="1:22" ht="39.4">
      <c r="A43" s="73" t="str" cm="1">
        <f t="array" ref="A43">_xlfn.IFS(OR(AND($C$4="na",$D$4="na"), AND($C$4&lt;&gt;"na",$D$4&lt;&gt;"na")), "[Invalid Sort]", OR(AND($D$4="1",$D43="na"), AND($C$4="01",$C43="na")),"blank",$B43="1","Header",$B43="2","Control Question",$B43="","Requirement")</f>
        <v>Requirement</v>
      </c>
      <c r="B43" s="146"/>
      <c r="C43" s="123" t="s">
        <v>468</v>
      </c>
      <c r="D43" s="123" t="s">
        <v>469</v>
      </c>
      <c r="E43" s="96"/>
      <c r="F43" s="76"/>
      <c r="G43" s="76"/>
      <c r="H43" s="76"/>
      <c r="I43" s="87"/>
      <c r="J43" s="81"/>
      <c r="K43" s="79" t="s">
        <v>470</v>
      </c>
      <c r="L43" s="78" t="s">
        <v>471</v>
      </c>
      <c r="M43" s="103"/>
      <c r="N43" s="81"/>
      <c r="O43" s="81"/>
      <c r="P43" s="82"/>
      <c r="Q43" s="81"/>
      <c r="R43" s="81"/>
      <c r="S43" s="81"/>
      <c r="T43" s="81"/>
      <c r="U43" s="121"/>
      <c r="V43" s="81"/>
    </row>
    <row r="44" spans="1:22" ht="78.75">
      <c r="A44" s="73" t="str" cm="1">
        <f t="array" ref="A44">_xlfn.IFS(OR(AND($C$4="na",$D$4="na"), AND($C$4&lt;&gt;"na",$D$4&lt;&gt;"na")), "[Invalid Sort]", OR(AND($D$4="1",$D44="na"), AND($C$4="01",$C44="na")),"blank",$B44="1","Header",$B44="2","Control Question",$B44="","Requirement")</f>
        <v>Requirement</v>
      </c>
      <c r="B44" s="146"/>
      <c r="C44" s="123" t="s">
        <v>472</v>
      </c>
      <c r="D44" s="123" t="s">
        <v>473</v>
      </c>
      <c r="E44" s="89"/>
      <c r="F44" s="90"/>
      <c r="G44" s="76"/>
      <c r="H44" s="76"/>
      <c r="I44" s="87"/>
      <c r="J44" s="81"/>
      <c r="K44" s="102" t="s">
        <v>474</v>
      </c>
      <c r="L44" s="78" t="s">
        <v>475</v>
      </c>
      <c r="M44" s="94" t="s">
        <v>476</v>
      </c>
      <c r="N44" s="78" t="s">
        <v>477</v>
      </c>
      <c r="O44" s="81"/>
      <c r="P44" s="82"/>
      <c r="Q44" s="81"/>
      <c r="R44" s="81"/>
      <c r="S44" s="81"/>
      <c r="T44" s="81"/>
      <c r="U44" s="121"/>
      <c r="V44" s="135"/>
    </row>
    <row r="45" spans="1:22" ht="52.5">
      <c r="A45" s="73" t="str" cm="1">
        <f t="array" ref="A45">_xlfn.IFS(OR(AND($C$4="na",$D$4="na"), AND($C$4&lt;&gt;"na",$D$4&lt;&gt;"na")), "[Invalid Sort]", OR(AND($D$4="1",$D45="na"), AND($C$4="01",$C45="na")),"blank",$B45="1","Header",$B45="2","Control Question",$B45="","Requirement")</f>
        <v>Requirement</v>
      </c>
      <c r="B45" s="146"/>
      <c r="C45" s="123" t="s">
        <v>478</v>
      </c>
      <c r="D45" s="123" t="s">
        <v>479</v>
      </c>
      <c r="E45" s="89"/>
      <c r="F45" s="90"/>
      <c r="G45" s="76"/>
      <c r="H45" s="76"/>
      <c r="I45" s="87"/>
      <c r="J45" s="81"/>
      <c r="K45" s="102" t="s">
        <v>480</v>
      </c>
      <c r="L45" s="78" t="s">
        <v>481</v>
      </c>
      <c r="M45" s="94" t="s">
        <v>482</v>
      </c>
      <c r="N45" s="81" t="s">
        <v>483</v>
      </c>
      <c r="O45" s="81"/>
      <c r="P45" s="82"/>
      <c r="Q45" s="81"/>
      <c r="R45" s="81"/>
      <c r="S45" s="81"/>
      <c r="T45" s="81"/>
      <c r="U45" s="121"/>
      <c r="V45" s="135"/>
    </row>
    <row r="46" spans="1:22" ht="26.25">
      <c r="A46" s="73" t="str" cm="1">
        <f t="array" ref="A46">_xlfn.IFS(OR(AND($C$4="na",$D$4="na"), AND($C$4&lt;&gt;"na",$D$4&lt;&gt;"na")), "[Invalid Sort]", OR(AND($D$4="1",$D46="na"), AND($C$4="01",$C46="na")),"blank",$B46="1","Header",$B46="2","Control Question",$B46="","Requirement")</f>
        <v>Requirement</v>
      </c>
      <c r="B46" s="146"/>
      <c r="C46" s="123" t="s">
        <v>478</v>
      </c>
      <c r="D46" s="123" t="s">
        <v>479</v>
      </c>
      <c r="E46" s="96"/>
      <c r="F46" s="76"/>
      <c r="G46" s="76"/>
      <c r="H46" s="76"/>
      <c r="I46" s="87"/>
      <c r="J46" s="81"/>
      <c r="K46" s="79"/>
      <c r="L46" s="78"/>
      <c r="M46" s="94" t="s">
        <v>484</v>
      </c>
      <c r="N46" s="81" t="s">
        <v>485</v>
      </c>
      <c r="O46" s="81"/>
      <c r="P46" s="82"/>
      <c r="Q46" s="81"/>
      <c r="R46" s="81"/>
      <c r="S46" s="81"/>
      <c r="T46" s="81"/>
      <c r="U46" s="121"/>
      <c r="V46" s="81"/>
    </row>
    <row r="47" spans="1:22" ht="39.4">
      <c r="A47" s="73" t="str" cm="1">
        <f t="array" ref="A47">_xlfn.IFS(OR(AND($C$4="na",$D$4="na"), AND($C$4&lt;&gt;"na",$D$4&lt;&gt;"na")), "[Invalid Sort]", OR(AND($D$4="1",$D47="na"), AND($C$4="01",$C47="na")),"blank",$B47="1","Header",$B47="2","Control Question",$B47="","Requirement")</f>
        <v>Requirement</v>
      </c>
      <c r="B47" s="146"/>
      <c r="C47" s="123" t="s">
        <v>486</v>
      </c>
      <c r="D47" s="123" t="s">
        <v>487</v>
      </c>
      <c r="E47" s="96"/>
      <c r="F47" s="76"/>
      <c r="G47" s="76"/>
      <c r="H47" s="76"/>
      <c r="I47" s="87"/>
      <c r="J47" s="81"/>
      <c r="K47" s="102" t="s">
        <v>488</v>
      </c>
      <c r="L47" s="81" t="s">
        <v>489</v>
      </c>
      <c r="M47" s="94" t="s">
        <v>490</v>
      </c>
      <c r="N47" s="135" t="s">
        <v>489</v>
      </c>
      <c r="O47" s="81"/>
      <c r="P47" s="82"/>
      <c r="Q47" s="81"/>
      <c r="R47" s="81"/>
      <c r="S47" s="81"/>
      <c r="T47" s="81"/>
      <c r="U47" s="120" t="s">
        <v>491</v>
      </c>
      <c r="V47" s="81"/>
    </row>
    <row r="48" spans="1:22" ht="26.25">
      <c r="A48" s="73" t="str" cm="1">
        <f t="array" ref="A48">_xlfn.IFS(OR(AND($C$4="na",$D$4="na"), AND($C$4&lt;&gt;"na",$D$4&lt;&gt;"na")), "[Invalid Sort]", OR(AND($D$4="1",$D48="na"), AND($C$4="01",$C48="na")),"blank",$B48="1","Header",$B48="2","Control Question",$B48="","Requirement")</f>
        <v>Control Question</v>
      </c>
      <c r="B48" s="146" t="s">
        <v>270</v>
      </c>
      <c r="C48" s="85" t="s">
        <v>492</v>
      </c>
      <c r="D48" s="74" t="s">
        <v>493</v>
      </c>
      <c r="E48" s="73"/>
      <c r="F48" s="76"/>
      <c r="G48" s="76"/>
      <c r="H48" s="76"/>
      <c r="I48" s="86" t="s">
        <v>494</v>
      </c>
      <c r="J48" s="78" t="s">
        <v>495</v>
      </c>
      <c r="K48" s="79"/>
      <c r="L48" s="78"/>
      <c r="M48" s="94"/>
      <c r="N48" s="78"/>
      <c r="O48" s="78"/>
      <c r="P48" s="82"/>
      <c r="Q48" s="78"/>
      <c r="R48" s="78"/>
      <c r="S48" s="78"/>
      <c r="T48" s="78"/>
      <c r="U48" s="78"/>
      <c r="V48" s="81"/>
    </row>
    <row r="49" spans="1:22" ht="91.9">
      <c r="A49" s="73" t="str" cm="1">
        <f t="array" ref="A49">_xlfn.IFS(OR(AND($C$4="na",$D$4="na"), AND($C$4&lt;&gt;"na",$D$4&lt;&gt;"na")), "[Invalid Sort]", OR(AND($D$4="1",$D49="na"), AND($C$4="01",$C49="na")),"blank",$B49="1","Header",$B49="2","Control Question",$B49="","Requirement")</f>
        <v>Requirement</v>
      </c>
      <c r="B49" s="146"/>
      <c r="C49" s="123" t="s">
        <v>496</v>
      </c>
      <c r="D49" s="123" t="s">
        <v>497</v>
      </c>
      <c r="E49" s="99"/>
      <c r="F49" s="90"/>
      <c r="G49" s="76"/>
      <c r="H49" s="76"/>
      <c r="I49" s="87"/>
      <c r="J49" s="81"/>
      <c r="K49" s="79" t="s">
        <v>498</v>
      </c>
      <c r="L49" s="78" t="s">
        <v>499</v>
      </c>
      <c r="M49" s="104" t="s">
        <v>500</v>
      </c>
      <c r="N49" s="78" t="s">
        <v>501</v>
      </c>
      <c r="O49" s="81"/>
      <c r="P49" s="81"/>
      <c r="Q49" s="83"/>
      <c r="R49" s="81"/>
      <c r="S49" s="81"/>
      <c r="T49" s="81"/>
      <c r="U49" s="78" t="s">
        <v>502</v>
      </c>
      <c r="V49" s="84" t="s">
        <v>503</v>
      </c>
    </row>
    <row r="50" spans="1:22" ht="91.9">
      <c r="A50" s="73" t="str" cm="1">
        <f t="array" ref="A50">_xlfn.IFS(OR(AND($C$4="na",$D$4="na"), AND($C$4&lt;&gt;"na",$D$4&lt;&gt;"na")), "[Invalid Sort]", OR(AND($D$4="1",$D50="na"), AND($C$4="01",$C50="na")),"blank",$B50="1","Header",$B50="2","Control Question",$B50="","Requirement")</f>
        <v>Requirement</v>
      </c>
      <c r="B50" s="146"/>
      <c r="C50" s="123" t="s">
        <v>504</v>
      </c>
      <c r="D50" s="123" t="s">
        <v>505</v>
      </c>
      <c r="E50" s="89"/>
      <c r="F50" s="90"/>
      <c r="G50" s="76"/>
      <c r="H50" s="76"/>
      <c r="I50" s="87"/>
      <c r="J50" s="81"/>
      <c r="K50" s="79" t="s">
        <v>506</v>
      </c>
      <c r="L50" s="78" t="s">
        <v>501</v>
      </c>
      <c r="M50" s="94" t="s">
        <v>507</v>
      </c>
      <c r="N50" s="78" t="s">
        <v>508</v>
      </c>
      <c r="O50" s="81"/>
      <c r="P50" s="81"/>
      <c r="Q50" s="81"/>
      <c r="R50" s="81"/>
      <c r="S50" s="81"/>
      <c r="T50" s="81"/>
      <c r="U50" s="81"/>
      <c r="V50" s="78" t="s">
        <v>509</v>
      </c>
    </row>
    <row r="51" spans="1:22" ht="52.5">
      <c r="A51" s="73" t="str" cm="1">
        <f t="array" ref="A51">_xlfn.IFS(OR(AND($C$4="na",$D$4="na"), AND($C$4&lt;&gt;"na",$D$4&lt;&gt;"na")), "[Invalid Sort]", OR(AND($D$4="1",$D51="na"), AND($C$4="01",$C51="na")),"blank",$B51="1","Header",$B51="2","Control Question",$B51="","Requirement")</f>
        <v>Requirement</v>
      </c>
      <c r="B51" s="146"/>
      <c r="C51" s="123" t="s">
        <v>510</v>
      </c>
      <c r="D51" s="123" t="s">
        <v>511</v>
      </c>
      <c r="E51" s="89"/>
      <c r="F51" s="90"/>
      <c r="G51" s="76"/>
      <c r="H51" s="76"/>
      <c r="I51" s="87"/>
      <c r="J51" s="81"/>
      <c r="K51" s="79" t="s">
        <v>512</v>
      </c>
      <c r="L51" s="78" t="s">
        <v>513</v>
      </c>
      <c r="M51" s="94"/>
      <c r="N51" s="78"/>
      <c r="O51" s="81"/>
      <c r="P51" s="81"/>
      <c r="Q51" s="81"/>
      <c r="R51" s="81"/>
      <c r="S51" s="81"/>
      <c r="T51" s="81"/>
      <c r="U51" s="81"/>
      <c r="V51" s="78" t="s">
        <v>514</v>
      </c>
    </row>
    <row r="52" spans="1:22" ht="52.5">
      <c r="A52" s="73" t="str" cm="1">
        <f t="array" ref="A52">_xlfn.IFS(OR(AND($C$4="na",$D$4="na"), AND($C$4&lt;&gt;"na",$D$4&lt;&gt;"na")), "[Invalid Sort]", OR(AND($D$4="1",$D52="na"), AND($C$4="01",$C52="na")),"blank",$B52="1","Header",$B52="2","Control Question",$B52="","Requirement")</f>
        <v>Requirement</v>
      </c>
      <c r="B52" s="146"/>
      <c r="C52" s="123" t="s">
        <v>515</v>
      </c>
      <c r="D52" s="123" t="s">
        <v>516</v>
      </c>
      <c r="E52" s="89"/>
      <c r="F52" s="90"/>
      <c r="G52" s="76"/>
      <c r="H52" s="76"/>
      <c r="I52" s="87"/>
      <c r="J52" s="81"/>
      <c r="K52" s="79" t="s">
        <v>517</v>
      </c>
      <c r="L52" s="78" t="s">
        <v>518</v>
      </c>
      <c r="M52" s="94"/>
      <c r="N52" s="78"/>
      <c r="O52" s="81"/>
      <c r="P52" s="81"/>
      <c r="Q52" s="81"/>
      <c r="R52" s="81"/>
      <c r="S52" s="81"/>
      <c r="T52" s="81"/>
      <c r="U52" s="78" t="s">
        <v>519</v>
      </c>
      <c r="V52" s="81"/>
    </row>
    <row r="53" spans="1:22" ht="26.25">
      <c r="A53" s="73" t="str" cm="1">
        <f t="array" ref="A53">_xlfn.IFS(OR(AND($C$4="na",$D$4="na"), AND($C$4&lt;&gt;"na",$D$4&lt;&gt;"na")), "[Invalid Sort]", OR(AND($D$4="1",$D53="na"), AND($C$4="01",$C53="na")),"blank",$B53="1","Header",$B53="2","Control Question",$B53="","Requirement")</f>
        <v>Control Question</v>
      </c>
      <c r="B53" s="146" t="s">
        <v>270</v>
      </c>
      <c r="C53" s="123" t="s">
        <v>520</v>
      </c>
      <c r="D53" s="123" t="s">
        <v>521</v>
      </c>
      <c r="E53" s="96"/>
      <c r="F53" s="76"/>
      <c r="G53" s="76"/>
      <c r="H53" s="76"/>
      <c r="I53" s="87" t="s">
        <v>522</v>
      </c>
      <c r="J53" s="81" t="s">
        <v>523</v>
      </c>
      <c r="K53" s="79"/>
      <c r="L53" s="78"/>
      <c r="M53" s="94"/>
      <c r="N53" s="78"/>
      <c r="O53" s="81"/>
      <c r="P53" s="82"/>
      <c r="Q53" s="81"/>
      <c r="R53" s="81"/>
      <c r="S53" s="81"/>
      <c r="T53" s="81"/>
      <c r="U53" s="81"/>
      <c r="V53" s="81"/>
    </row>
    <row r="54" spans="1:22" ht="39.4">
      <c r="A54" s="73" t="str" cm="1">
        <f t="array" ref="A54">_xlfn.IFS(OR(AND($C$4="na",$D$4="na"), AND($C$4&lt;&gt;"na",$D$4&lt;&gt;"na")), "[Invalid Sort]", OR(AND($D$4="1",$D54="na"), AND($C$4="01",$C54="na")),"blank",$B54="1","Header",$B54="2","Control Question",$B54="","Requirement")</f>
        <v>Requirement</v>
      </c>
      <c r="B54" s="146"/>
      <c r="C54" s="123" t="s">
        <v>524</v>
      </c>
      <c r="D54" s="123" t="s">
        <v>525</v>
      </c>
      <c r="E54" s="96"/>
      <c r="F54" s="97"/>
      <c r="G54" s="97"/>
      <c r="H54" s="97"/>
      <c r="I54" s="93"/>
      <c r="J54" s="97"/>
      <c r="K54" s="95" t="s">
        <v>526</v>
      </c>
      <c r="L54" s="78" t="s">
        <v>527</v>
      </c>
      <c r="M54" s="104" t="s">
        <v>528</v>
      </c>
      <c r="N54" s="76" t="s">
        <v>234</v>
      </c>
      <c r="O54" s="97"/>
      <c r="P54" s="97"/>
      <c r="Q54" s="97"/>
      <c r="R54" s="97"/>
      <c r="S54" s="97"/>
      <c r="T54" s="97"/>
      <c r="U54" s="97"/>
      <c r="V54" s="100"/>
    </row>
    <row r="55" spans="1:22" ht="26.25">
      <c r="A55" s="73" t="str" cm="1">
        <f t="array" ref="A55">_xlfn.IFS(OR(AND($C$4="na",$D$4="na"), AND($C$4&lt;&gt;"na",$D$4&lt;&gt;"na")), "[Invalid Sort]", OR(AND($D$4="1",$D55="na"), AND($C$4="01",$C55="na")),"blank",$B55="1","Header",$B55="2","Control Question",$B55="","Requirement")</f>
        <v>Header</v>
      </c>
      <c r="B55" s="146" t="s">
        <v>266</v>
      </c>
      <c r="C55" s="122" t="s">
        <v>267</v>
      </c>
      <c r="D55" s="122" t="s">
        <v>529</v>
      </c>
      <c r="E55" s="115"/>
      <c r="F55" s="86"/>
      <c r="G55" s="86"/>
      <c r="H55" s="86"/>
      <c r="I55" s="86" t="s">
        <v>530</v>
      </c>
      <c r="J55" s="86"/>
      <c r="K55" s="116"/>
      <c r="L55" s="86"/>
      <c r="M55" s="117"/>
      <c r="N55" s="86"/>
      <c r="O55" s="86"/>
      <c r="P55" s="86"/>
      <c r="Q55" s="86"/>
      <c r="R55" s="86"/>
      <c r="S55" s="86"/>
      <c r="T55" s="86"/>
      <c r="U55" s="86"/>
      <c r="V55" s="86"/>
    </row>
    <row r="56" spans="1:22" ht="39.4">
      <c r="A56" s="73" t="str" cm="1">
        <f t="array" ref="A56">_xlfn.IFS(OR(AND($C$4="na",$D$4="na"), AND($C$4&lt;&gt;"na",$D$4&lt;&gt;"na")), "[Invalid Sort]", OR(AND($D$4="1",$D56="na"), AND($C$4="01",$C56="na")),"blank",$B56="1","Header",$B56="2","Control Question",$B56="","Requirement")</f>
        <v>Control Question</v>
      </c>
      <c r="B56" s="146" t="s">
        <v>270</v>
      </c>
      <c r="C56" s="124" t="s">
        <v>531</v>
      </c>
      <c r="D56" s="123" t="s">
        <v>532</v>
      </c>
      <c r="E56" s="96"/>
      <c r="F56" s="76"/>
      <c r="G56" s="76"/>
      <c r="H56" s="76"/>
      <c r="I56" s="87" t="s">
        <v>533</v>
      </c>
      <c r="J56" s="81" t="s">
        <v>534</v>
      </c>
      <c r="K56" s="79"/>
      <c r="L56" s="78"/>
      <c r="M56" s="94"/>
      <c r="N56" s="78"/>
      <c r="O56" s="81"/>
      <c r="P56" s="82"/>
      <c r="Q56" s="81"/>
      <c r="R56" s="81"/>
      <c r="S56" s="81"/>
      <c r="T56" s="81"/>
      <c r="U56" s="81"/>
      <c r="V56" s="81"/>
    </row>
    <row r="57" spans="1:22" ht="39.4">
      <c r="A57" s="73" t="str" cm="1">
        <f t="array" ref="A57">_xlfn.IFS(OR(AND($C$4="na",$D$4="na"), AND($C$4&lt;&gt;"na",$D$4&lt;&gt;"na")), "[Invalid Sort]", OR(AND($D$4="1",$D57="na"), AND($C$4="01",$C57="na")),"blank",$B57="1","Header",$B57="2","Control Question",$B57="","Requirement")</f>
        <v>Requirement</v>
      </c>
      <c r="B57" s="146"/>
      <c r="C57" s="124" t="s">
        <v>535</v>
      </c>
      <c r="D57" s="123" t="s">
        <v>536</v>
      </c>
      <c r="E57" s="73"/>
      <c r="F57" s="76"/>
      <c r="G57" s="76"/>
      <c r="H57" s="76"/>
      <c r="I57" s="87"/>
      <c r="J57" s="81"/>
      <c r="K57" s="95" t="s">
        <v>537</v>
      </c>
      <c r="L57" s="78" t="s">
        <v>538</v>
      </c>
      <c r="M57" s="94" t="s">
        <v>345</v>
      </c>
      <c r="N57" s="78"/>
      <c r="O57" s="81"/>
      <c r="P57" s="82"/>
      <c r="Q57" s="83"/>
      <c r="R57" s="81"/>
      <c r="S57" s="81"/>
      <c r="T57" s="81"/>
      <c r="U57" s="78" t="s">
        <v>539</v>
      </c>
      <c r="V57" s="84" t="s">
        <v>540</v>
      </c>
    </row>
    <row r="58" spans="1:22" ht="118.15">
      <c r="A58" s="73" t="str" cm="1">
        <f t="array" ref="A58">_xlfn.IFS(OR(AND($C$4="na",$D$4="na"), AND($C$4&lt;&gt;"na",$D$4&lt;&gt;"na")), "[Invalid Sort]", OR(AND($D$4="1",$D58="na"), AND($C$4="01",$C58="na")),"blank",$B58="1","Header",$B58="2","Control Question",$B58="","Requirement")</f>
        <v>Requirement</v>
      </c>
      <c r="B58" s="146"/>
      <c r="C58" s="124" t="s">
        <v>541</v>
      </c>
      <c r="D58" s="123" t="s">
        <v>542</v>
      </c>
      <c r="E58" s="96"/>
      <c r="F58" s="76"/>
      <c r="G58" s="76"/>
      <c r="H58" s="76"/>
      <c r="I58" s="87"/>
      <c r="J58" s="81"/>
      <c r="K58" s="95" t="s">
        <v>543</v>
      </c>
      <c r="L58" s="78" t="s">
        <v>544</v>
      </c>
      <c r="M58" s="94"/>
      <c r="N58" s="81"/>
      <c r="O58" s="81"/>
      <c r="P58" s="82"/>
      <c r="Q58" s="81"/>
      <c r="R58" s="81"/>
      <c r="S58" s="81"/>
      <c r="T58" s="81"/>
      <c r="U58" s="78" t="s">
        <v>545</v>
      </c>
      <c r="V58" s="78" t="s">
        <v>546</v>
      </c>
    </row>
    <row r="59" spans="1:22" ht="26.25">
      <c r="A59" s="73" t="str" cm="1">
        <f t="array" ref="A59">_xlfn.IFS(OR(AND($C$4="na",$D$4="na"), AND($C$4&lt;&gt;"na",$D$4&lt;&gt;"na")), "[Invalid Sort]", OR(AND($D$4="1",$D59="na"), AND($C$4="01",$C59="na")),"blank",$B59="1","Header",$B59="2","Control Question",$B59="","Requirement")</f>
        <v>Requirement</v>
      </c>
      <c r="B59" s="146"/>
      <c r="C59" s="124" t="s">
        <v>547</v>
      </c>
      <c r="D59" s="123" t="s">
        <v>548</v>
      </c>
      <c r="E59" s="96"/>
      <c r="F59" s="76"/>
      <c r="G59" s="76"/>
      <c r="H59" s="76"/>
      <c r="I59" s="87"/>
      <c r="J59" s="81"/>
      <c r="K59" s="79" t="s">
        <v>549</v>
      </c>
      <c r="L59" s="78" t="s">
        <v>550</v>
      </c>
      <c r="M59" s="94"/>
      <c r="N59" s="81"/>
      <c r="O59" s="81"/>
      <c r="P59" s="82"/>
      <c r="Q59" s="81"/>
      <c r="R59" s="81"/>
      <c r="S59" s="81"/>
      <c r="T59" s="81"/>
      <c r="U59" s="78" t="s">
        <v>551</v>
      </c>
      <c r="V59" s="78" t="s">
        <v>552</v>
      </c>
    </row>
    <row r="60" spans="1:22" ht="26.25">
      <c r="A60" s="73" t="str" cm="1">
        <f t="array" ref="A60">_xlfn.IFS(OR(AND($C$4="na",$D$4="na"), AND($C$4&lt;&gt;"na",$D$4&lt;&gt;"na")), "[Invalid Sort]", OR(AND($D$4="1",$D60="na"), AND($C$4="01",$C60="na")),"blank",$B60="1","Header",$B60="2","Control Question",$B60="","Requirement")</f>
        <v>Requirement</v>
      </c>
      <c r="B60" s="146"/>
      <c r="C60" s="124" t="s">
        <v>553</v>
      </c>
      <c r="D60" s="123" t="s">
        <v>554</v>
      </c>
      <c r="E60" s="96"/>
      <c r="F60" s="76"/>
      <c r="G60" s="76"/>
      <c r="H60" s="76"/>
      <c r="I60" s="87"/>
      <c r="J60" s="81"/>
      <c r="K60" s="79" t="s">
        <v>555</v>
      </c>
      <c r="L60" s="78" t="s">
        <v>556</v>
      </c>
      <c r="M60" s="94"/>
      <c r="N60" s="81"/>
      <c r="O60" s="81"/>
      <c r="P60" s="82"/>
      <c r="Q60" s="81"/>
      <c r="R60" s="81"/>
      <c r="S60" s="81"/>
      <c r="T60" s="81"/>
      <c r="U60" s="81"/>
      <c r="V60" s="78" t="s">
        <v>557</v>
      </c>
    </row>
    <row r="61" spans="1:22" ht="14.25">
      <c r="A61" s="73" t="str" cm="1">
        <f t="array" ref="A61">_xlfn.IFS(OR(AND($C$4="na",$D$4="na"), AND($C$4&lt;&gt;"na",$D$4&lt;&gt;"na")), "[Invalid Sort]", OR(AND($D$4="1",$D61="na"), AND($C$4="01",$C61="na")),"blank",$B61="1","Header",$B61="2","Control Question",$B61="","Requirement")</f>
        <v>Header</v>
      </c>
      <c r="B61" s="146" t="s">
        <v>266</v>
      </c>
      <c r="C61" s="122" t="s">
        <v>267</v>
      </c>
      <c r="D61" s="122" t="s">
        <v>558</v>
      </c>
      <c r="E61" s="98"/>
      <c r="F61" s="87"/>
      <c r="G61" s="87"/>
      <c r="H61" s="87"/>
      <c r="I61" s="118" t="s">
        <v>559</v>
      </c>
      <c r="J61" s="87"/>
      <c r="K61" s="119"/>
      <c r="L61" s="87"/>
      <c r="M61" s="114"/>
      <c r="N61" s="87"/>
      <c r="O61" s="87"/>
      <c r="P61" s="87"/>
      <c r="Q61" s="87"/>
      <c r="R61" s="87"/>
      <c r="S61" s="87"/>
      <c r="T61" s="87"/>
      <c r="U61" s="87"/>
      <c r="V61" s="87"/>
    </row>
    <row r="62" spans="1:22" ht="52.5">
      <c r="A62" s="73" t="str" cm="1">
        <f t="array" ref="A62">_xlfn.IFS(OR(AND($C$4="na",$D$4="na"), AND($C$4&lt;&gt;"na",$D$4&lt;&gt;"na")), "[Invalid Sort]", OR(AND($D$4="1",$D62="na"), AND($C$4="01",$C62="na")),"blank",$B62="1","Header",$B62="2","Control Question",$B62="","Requirement")</f>
        <v>Control Question</v>
      </c>
      <c r="B62" s="146" t="s">
        <v>270</v>
      </c>
      <c r="C62" s="85" t="s">
        <v>560</v>
      </c>
      <c r="D62" s="74" t="s">
        <v>561</v>
      </c>
      <c r="E62" s="73"/>
      <c r="F62" s="76"/>
      <c r="G62" s="76"/>
      <c r="H62" s="76"/>
      <c r="I62" s="86" t="s">
        <v>562</v>
      </c>
      <c r="J62" s="78" t="s">
        <v>563</v>
      </c>
      <c r="K62" s="79"/>
      <c r="L62" s="78"/>
      <c r="M62" s="94"/>
      <c r="N62" s="78"/>
      <c r="O62" s="78"/>
      <c r="P62" s="82"/>
      <c r="Q62" s="78"/>
      <c r="R62" s="78"/>
      <c r="S62" s="78"/>
      <c r="T62" s="78"/>
      <c r="U62" s="78"/>
      <c r="V62" s="81"/>
    </row>
    <row r="63" spans="1:22" ht="105">
      <c r="A63" s="73" t="str" cm="1">
        <f t="array" ref="A63">_xlfn.IFS(OR(AND($C$4="na",$D$4="na"), AND($C$4&lt;&gt;"na",$D$4&lt;&gt;"na")), "[Invalid Sort]", OR(AND($D$4="1",$D63="na"), AND($C$4="01",$C63="na")),"blank",$B63="1","Header",$B63="2","Control Question",$B63="","Requirement")</f>
        <v>Requirement</v>
      </c>
      <c r="B63" s="146"/>
      <c r="C63" s="123" t="s">
        <v>564</v>
      </c>
      <c r="D63" s="123" t="s">
        <v>565</v>
      </c>
      <c r="E63" s="99"/>
      <c r="F63" s="90"/>
      <c r="G63" s="76"/>
      <c r="H63" s="76"/>
      <c r="I63" s="87"/>
      <c r="J63" s="81"/>
      <c r="K63" s="79" t="s">
        <v>566</v>
      </c>
      <c r="L63" s="78" t="s">
        <v>501</v>
      </c>
      <c r="M63" s="205" t="s">
        <v>567</v>
      </c>
      <c r="N63" s="78" t="s">
        <v>568</v>
      </c>
      <c r="O63" s="81"/>
      <c r="P63" s="82"/>
      <c r="Q63" s="83"/>
      <c r="R63" s="81"/>
      <c r="S63" s="81"/>
      <c r="T63" s="81"/>
      <c r="U63" s="78" t="s">
        <v>569</v>
      </c>
      <c r="V63" s="78" t="s">
        <v>570</v>
      </c>
    </row>
    <row r="64" spans="1:22" ht="65.650000000000006">
      <c r="A64" s="73" t="str" cm="1">
        <f t="array" ref="A64">_xlfn.IFS(OR(AND($C$4="na",$D$4="na"), AND($C$4&lt;&gt;"na",$D$4&lt;&gt;"na")), "[Invalid Sort]", OR(AND($D$4="1",$D64="na"), AND($C$4="01",$C64="na")),"blank",$B64="1","Header",$B64="2","Control Question",$B64="","Requirement")</f>
        <v>Requirement</v>
      </c>
      <c r="B64" s="146"/>
      <c r="C64" s="123" t="s">
        <v>571</v>
      </c>
      <c r="D64" s="123" t="s">
        <v>572</v>
      </c>
      <c r="E64" s="89"/>
      <c r="F64" s="90"/>
      <c r="G64" s="76"/>
      <c r="H64" s="76"/>
      <c r="I64" s="87"/>
      <c r="J64" s="81"/>
      <c r="K64" s="79" t="s">
        <v>573</v>
      </c>
      <c r="L64" s="78" t="s">
        <v>574</v>
      </c>
      <c r="M64" s="205" t="s">
        <v>575</v>
      </c>
      <c r="N64" s="78" t="s">
        <v>576</v>
      </c>
      <c r="O64" s="81"/>
      <c r="P64" s="82"/>
      <c r="Q64" s="81"/>
      <c r="R64" s="81"/>
      <c r="S64" s="81"/>
      <c r="T64" s="81"/>
      <c r="U64" s="78" t="s">
        <v>577</v>
      </c>
      <c r="V64" s="78" t="s">
        <v>578</v>
      </c>
    </row>
    <row r="65" spans="1:22" ht="39.4">
      <c r="A65" s="73" t="str" cm="1">
        <f t="array" ref="A65">_xlfn.IFS(OR(AND($C$4="na",$D$4="na"), AND($C$4&lt;&gt;"na",$D$4&lt;&gt;"na")), "[Invalid Sort]", OR(AND($D$4="1",$D65="na"), AND($C$4="01",$C65="na")),"blank",$B65="1","Header",$B65="2","Control Question",$B65="","Requirement")</f>
        <v>Requirement</v>
      </c>
      <c r="B65" s="146"/>
      <c r="C65" s="123" t="s">
        <v>579</v>
      </c>
      <c r="D65" s="123" t="s">
        <v>580</v>
      </c>
      <c r="E65" s="89"/>
      <c r="F65" s="90"/>
      <c r="G65" s="76"/>
      <c r="H65" s="76"/>
      <c r="I65" s="87"/>
      <c r="J65" s="81"/>
      <c r="K65" s="79" t="s">
        <v>581</v>
      </c>
      <c r="L65" s="78" t="s">
        <v>582</v>
      </c>
      <c r="M65" s="94"/>
      <c r="N65" s="81"/>
      <c r="O65" s="81"/>
      <c r="P65" s="82"/>
      <c r="Q65" s="81"/>
      <c r="R65" s="81"/>
      <c r="S65" s="81"/>
      <c r="T65" s="81"/>
      <c r="U65" s="78" t="s">
        <v>583</v>
      </c>
      <c r="V65" s="78" t="s">
        <v>584</v>
      </c>
    </row>
    <row r="66" spans="1:22" ht="26.25">
      <c r="A66" s="73" t="str" cm="1">
        <f t="array" ref="A66">_xlfn.IFS(OR(AND($C$4="na",$D$4="na"), AND($C$4&lt;&gt;"na",$D$4&lt;&gt;"na")), "[Invalid Sort]", OR(AND($D$4="1",$D66="na"), AND($C$4="01",$C66="na")),"blank",$B66="1","Header",$B66="2","Control Question",$B66="","Requirement")</f>
        <v>Requirement</v>
      </c>
      <c r="B66" s="146"/>
      <c r="C66" s="123" t="s">
        <v>585</v>
      </c>
      <c r="D66" s="123" t="s">
        <v>586</v>
      </c>
      <c r="E66" s="89"/>
      <c r="F66" s="90"/>
      <c r="G66" s="76"/>
      <c r="H66" s="76"/>
      <c r="I66" s="87"/>
      <c r="J66" s="81"/>
      <c r="K66" s="79" t="s">
        <v>587</v>
      </c>
      <c r="L66" s="78" t="s">
        <v>588</v>
      </c>
      <c r="M66" s="94"/>
      <c r="N66" s="81"/>
      <c r="O66" s="81"/>
      <c r="P66" s="82"/>
      <c r="Q66" s="81"/>
      <c r="R66" s="81"/>
      <c r="S66" s="81"/>
      <c r="T66" s="81"/>
      <c r="U66" s="81"/>
      <c r="V66" s="81"/>
    </row>
    <row r="67" spans="1:22" ht="26.25">
      <c r="A67" s="73" t="str" cm="1">
        <f t="array" ref="A67">_xlfn.IFS(OR(AND($C$4="na",$D$4="na"), AND($C$4&lt;&gt;"na",$D$4&lt;&gt;"na")), "[Invalid Sort]", OR(AND($D$4="1",$D67="na"), AND($C$4="01",$C67="na")),"blank",$B67="1","Header",$B67="2","Control Question",$B67="","Requirement")</f>
        <v>Requirement</v>
      </c>
      <c r="B67" s="146"/>
      <c r="C67" s="123" t="s">
        <v>589</v>
      </c>
      <c r="D67" s="123" t="s">
        <v>590</v>
      </c>
      <c r="E67" s="89"/>
      <c r="F67" s="90"/>
      <c r="G67" s="76"/>
      <c r="H67" s="76"/>
      <c r="I67" s="87"/>
      <c r="J67" s="81"/>
      <c r="K67" s="79" t="s">
        <v>591</v>
      </c>
      <c r="L67" s="78" t="s">
        <v>592</v>
      </c>
      <c r="M67" s="94"/>
      <c r="N67" s="81"/>
      <c r="O67" s="81"/>
      <c r="P67" s="82"/>
      <c r="Q67" s="81"/>
      <c r="R67" s="81"/>
      <c r="S67" s="81"/>
      <c r="T67" s="81"/>
      <c r="U67" s="81"/>
      <c r="V67" s="81"/>
    </row>
    <row r="68" spans="1:22" ht="26.25">
      <c r="A68" s="73" t="str" cm="1">
        <f t="array" ref="A68">_xlfn.IFS(OR(AND($C$4="na",$D$4="na"), AND($C$4&lt;&gt;"na",$D$4&lt;&gt;"na")), "[Invalid Sort]", OR(AND($D$4="1",$D68="na"), AND($C$4="01",$C68="na")),"blank",$B68="1","Header",$B68="2","Control Question",$B68="","Requirement")</f>
        <v>Requirement</v>
      </c>
      <c r="B68" s="146"/>
      <c r="C68" s="123" t="s">
        <v>593</v>
      </c>
      <c r="D68" s="123" t="s">
        <v>594</v>
      </c>
      <c r="E68" s="89"/>
      <c r="F68" s="90"/>
      <c r="G68" s="76"/>
      <c r="H68" s="76"/>
      <c r="I68" s="87"/>
      <c r="J68" s="81"/>
      <c r="K68" s="79" t="s">
        <v>595</v>
      </c>
      <c r="L68" s="78" t="s">
        <v>596</v>
      </c>
      <c r="M68" s="94"/>
      <c r="N68" s="81"/>
      <c r="O68" s="81"/>
      <c r="P68" s="82"/>
      <c r="Q68" s="81"/>
      <c r="R68" s="81"/>
      <c r="S68" s="81"/>
      <c r="T68" s="81"/>
      <c r="U68" s="81"/>
      <c r="V68" s="81"/>
    </row>
    <row r="69" spans="1:22" ht="39.4">
      <c r="A69" s="73" t="str" cm="1">
        <f t="array" ref="A69">_xlfn.IFS(OR(AND($C$4="na",$D$4="na"), AND($C$4&lt;&gt;"na",$D$4&lt;&gt;"na")), "[Invalid Sort]", OR(AND($D$4="1",$D69="na"), AND($C$4="01",$C69="na")),"blank",$B69="1","Header",$B69="2","Control Question",$B69="","Requirement")</f>
        <v>Control Question</v>
      </c>
      <c r="B69" s="146" t="s">
        <v>270</v>
      </c>
      <c r="C69" s="85" t="s">
        <v>597</v>
      </c>
      <c r="D69" s="74" t="s">
        <v>598</v>
      </c>
      <c r="E69" s="73"/>
      <c r="F69" s="76"/>
      <c r="G69" s="76"/>
      <c r="H69" s="76"/>
      <c r="I69" s="86" t="s">
        <v>599</v>
      </c>
      <c r="J69" s="78" t="s">
        <v>600</v>
      </c>
      <c r="K69" s="79"/>
      <c r="L69" s="78"/>
      <c r="M69" s="94"/>
      <c r="N69" s="78"/>
      <c r="O69" s="78"/>
      <c r="P69" s="82"/>
      <c r="Q69" s="78"/>
      <c r="R69" s="78"/>
      <c r="S69" s="78"/>
      <c r="T69" s="78"/>
      <c r="U69" s="78"/>
      <c r="V69" s="81"/>
    </row>
    <row r="70" spans="1:22" ht="78.75">
      <c r="A70" s="73" t="str" cm="1">
        <f t="array" ref="A70">_xlfn.IFS(OR(AND($C$4="na",$D$4="na"), AND($C$4&lt;&gt;"na",$D$4&lt;&gt;"na")), "[Invalid Sort]", OR(AND($D$4="1",$D70="na"), AND($C$4="01",$C70="na")),"blank",$B70="1","Header",$B70="2","Control Question",$B70="","Requirement")</f>
        <v>Requirement</v>
      </c>
      <c r="B70" s="146"/>
      <c r="C70" s="123" t="s">
        <v>601</v>
      </c>
      <c r="D70" s="123" t="s">
        <v>602</v>
      </c>
      <c r="E70" s="99"/>
      <c r="F70" s="90"/>
      <c r="G70" s="76"/>
      <c r="H70" s="76"/>
      <c r="I70" s="87"/>
      <c r="J70" s="81"/>
      <c r="K70" s="79" t="s">
        <v>603</v>
      </c>
      <c r="L70" s="78" t="s">
        <v>604</v>
      </c>
      <c r="M70" s="94" t="s">
        <v>605</v>
      </c>
      <c r="N70" s="78" t="s">
        <v>606</v>
      </c>
      <c r="O70" s="81"/>
      <c r="P70" s="81"/>
      <c r="Q70" s="83"/>
      <c r="R70" s="81"/>
      <c r="S70" s="81"/>
      <c r="T70" s="81"/>
      <c r="U70" s="78" t="s">
        <v>607</v>
      </c>
      <c r="V70" s="84" t="s">
        <v>608</v>
      </c>
    </row>
    <row r="71" spans="1:22" ht="26.25">
      <c r="A71" s="73" t="str" cm="1">
        <f t="array" ref="A71">_xlfn.IFS(OR(AND($C$4="na",$D$4="na"), AND($C$4&lt;&gt;"na",$D$4&lt;&gt;"na")), "[Invalid Sort]", OR(AND($D$4="1",$D71="na"), AND($C$4="01",$C71="na")),"blank",$B71="1","Header",$B71="2","Control Question",$B71="","Requirement")</f>
        <v>Requirement</v>
      </c>
      <c r="B71" s="146"/>
      <c r="C71" s="123" t="s">
        <v>609</v>
      </c>
      <c r="D71" s="123" t="s">
        <v>610</v>
      </c>
      <c r="E71" s="89"/>
      <c r="F71" s="90"/>
      <c r="G71" s="76"/>
      <c r="H71" s="76"/>
      <c r="I71" s="87"/>
      <c r="J71" s="81"/>
      <c r="K71" s="79" t="s">
        <v>611</v>
      </c>
      <c r="L71" s="78" t="s">
        <v>612</v>
      </c>
      <c r="M71" s="94"/>
      <c r="N71" s="81"/>
      <c r="O71" s="81"/>
      <c r="P71" s="81"/>
      <c r="Q71" s="81"/>
      <c r="R71" s="81"/>
      <c r="S71" s="81"/>
      <c r="T71" s="81"/>
      <c r="U71" s="78" t="s">
        <v>613</v>
      </c>
      <c r="V71" s="81"/>
    </row>
    <row r="72" spans="1:22" ht="39.4">
      <c r="A72" s="73" t="str" cm="1">
        <f t="array" ref="A72">_xlfn.IFS(OR(AND($C$4="na",$D$4="na"), AND($C$4&lt;&gt;"na",$D$4&lt;&gt;"na")), "[Invalid Sort]", OR(AND($D$4="1",$D72="na"), AND($C$4="01",$C72="na")),"blank",$B72="1","Header",$B72="2","Control Question",$B72="","Requirement")</f>
        <v>Control Question</v>
      </c>
      <c r="B72" s="146" t="s">
        <v>270</v>
      </c>
      <c r="C72" s="85" t="s">
        <v>614</v>
      </c>
      <c r="D72" s="74" t="s">
        <v>615</v>
      </c>
      <c r="E72" s="73"/>
      <c r="F72" s="76"/>
      <c r="G72" s="76"/>
      <c r="H72" s="76"/>
      <c r="I72" s="86" t="s">
        <v>616</v>
      </c>
      <c r="J72" s="78" t="s">
        <v>617</v>
      </c>
      <c r="K72" s="79"/>
      <c r="L72" s="78"/>
      <c r="M72" s="94"/>
      <c r="N72" s="78"/>
      <c r="O72" s="78"/>
      <c r="P72" s="82"/>
      <c r="Q72" s="78"/>
      <c r="R72" s="78"/>
      <c r="S72" s="78"/>
      <c r="T72" s="78"/>
      <c r="U72" s="78"/>
      <c r="V72" s="81"/>
    </row>
    <row r="73" spans="1:22" ht="52.5">
      <c r="A73" s="73" t="str" cm="1">
        <f t="array" ref="A73">_xlfn.IFS(OR(AND($C$4="na",$D$4="na"), AND($C$4&lt;&gt;"na",$D$4&lt;&gt;"na")), "[Invalid Sort]", OR(AND($D$4="1",$D73="na"), AND($C$4="01",$C73="na")),"blank",$B73="1","Header",$B73="2","Control Question",$B73="","Requirement")</f>
        <v>Requirement</v>
      </c>
      <c r="B73" s="146"/>
      <c r="C73" s="123" t="s">
        <v>618</v>
      </c>
      <c r="D73" s="123" t="s">
        <v>619</v>
      </c>
      <c r="E73" s="96"/>
      <c r="F73" s="90"/>
      <c r="G73" s="76"/>
      <c r="H73" s="76"/>
      <c r="I73" s="87"/>
      <c r="J73" s="81"/>
      <c r="K73" s="105" t="s">
        <v>620</v>
      </c>
      <c r="L73" s="78" t="s">
        <v>621</v>
      </c>
      <c r="M73" s="94" t="s">
        <v>622</v>
      </c>
      <c r="N73" s="78" t="s">
        <v>623</v>
      </c>
      <c r="O73" s="81"/>
      <c r="P73" s="82"/>
      <c r="Q73" s="83"/>
      <c r="R73" s="81"/>
      <c r="S73" s="81"/>
      <c r="T73" s="81"/>
      <c r="U73" s="78" t="s">
        <v>624</v>
      </c>
      <c r="V73" s="78" t="s">
        <v>625</v>
      </c>
    </row>
    <row r="74" spans="1:22" ht="26.25">
      <c r="A74" s="73" t="str" cm="1">
        <f t="array" ref="A74">_xlfn.IFS(OR(AND($C$4="na",$D$4="na"), AND($C$4&lt;&gt;"na",$D$4&lt;&gt;"na")), "[Invalid Sort]", OR(AND($D$4="1",$D74="na"), AND($C$4="01",$C74="na")),"blank",$B74="1","Header",$B74="2","Control Question",$B74="","Requirement")</f>
        <v>Requirement</v>
      </c>
      <c r="B74" s="146"/>
      <c r="C74" s="123" t="s">
        <v>626</v>
      </c>
      <c r="D74" s="123" t="s">
        <v>627</v>
      </c>
      <c r="E74" s="89"/>
      <c r="F74" s="90"/>
      <c r="G74" s="76"/>
      <c r="H74" s="76"/>
      <c r="I74" s="87"/>
      <c r="J74" s="81"/>
      <c r="K74" s="79" t="s">
        <v>628</v>
      </c>
      <c r="L74" s="78" t="s">
        <v>629</v>
      </c>
      <c r="M74" s="94"/>
      <c r="N74" s="81"/>
      <c r="O74" s="81"/>
      <c r="P74" s="82"/>
      <c r="Q74" s="81"/>
      <c r="R74" s="81"/>
      <c r="S74" s="81"/>
      <c r="T74" s="81"/>
      <c r="U74" s="81"/>
      <c r="V74" s="81"/>
    </row>
    <row r="75" spans="1:22" ht="14.25">
      <c r="A75" s="73" t="str" cm="1">
        <f t="array" ref="A75">_xlfn.IFS(OR(AND($C$4="na",$D$4="na"), AND($C$4&lt;&gt;"na",$D$4&lt;&gt;"na")), "[Invalid Sort]", OR(AND($D$4="1",$D75="na"), AND($C$4="01",$C75="na")),"blank",$B75="1","Header",$B75="2","Control Question",$B75="","Requirement")</f>
        <v>Header</v>
      </c>
      <c r="B75" s="146" t="s">
        <v>266</v>
      </c>
      <c r="C75" s="124" t="s">
        <v>267</v>
      </c>
      <c r="D75" s="124" t="s">
        <v>630</v>
      </c>
      <c r="E75" s="98"/>
      <c r="F75" s="87"/>
      <c r="G75" s="87"/>
      <c r="H75" s="87"/>
      <c r="I75" s="118" t="s">
        <v>631</v>
      </c>
      <c r="J75" s="87"/>
      <c r="K75" s="119"/>
      <c r="L75" s="87"/>
      <c r="M75" s="114"/>
      <c r="N75" s="87"/>
      <c r="O75" s="87"/>
      <c r="P75" s="87"/>
      <c r="Q75" s="87"/>
      <c r="R75" s="87"/>
      <c r="S75" s="87"/>
      <c r="T75" s="87"/>
      <c r="U75" s="87"/>
      <c r="V75" s="87"/>
    </row>
    <row r="76" spans="1:22" ht="52.5">
      <c r="A76" s="73" t="str" cm="1">
        <f t="array" ref="A76">_xlfn.IFS(OR(AND($C$4="na",$D$4="na"), AND($C$4&lt;&gt;"na",$D$4&lt;&gt;"na")), "[Invalid Sort]", OR(AND($D$4="1",$D76="na"), AND($C$4="01",$C76="na")),"blank",$B76="1","Header",$B76="2","Control Question",$B76="","Requirement")</f>
        <v>Control Question</v>
      </c>
      <c r="B76" s="146" t="s">
        <v>270</v>
      </c>
      <c r="C76" s="85" t="s">
        <v>632</v>
      </c>
      <c r="D76" s="74" t="s">
        <v>633</v>
      </c>
      <c r="E76" s="73"/>
      <c r="F76" s="76"/>
      <c r="G76" s="76"/>
      <c r="H76" s="76"/>
      <c r="I76" s="86" t="s">
        <v>634</v>
      </c>
      <c r="J76" s="78" t="s">
        <v>635</v>
      </c>
      <c r="K76" s="79"/>
      <c r="L76" s="78"/>
      <c r="M76" s="94"/>
      <c r="N76" s="78"/>
      <c r="O76" s="78"/>
      <c r="P76" s="82"/>
      <c r="Q76" s="78"/>
      <c r="R76" s="78"/>
      <c r="S76" s="78"/>
      <c r="T76" s="78"/>
      <c r="U76" s="78"/>
      <c r="V76" s="81"/>
    </row>
    <row r="77" spans="1:22" ht="52.5">
      <c r="A77" s="73" t="str" cm="1">
        <f t="array" ref="A77">_xlfn.IFS(OR(AND($C$4="na",$D$4="na"), AND($C$4&lt;&gt;"na",$D$4&lt;&gt;"na")), "[Invalid Sort]", OR(AND($D$4="1",$D77="na"), AND($C$4="01",$C77="na")),"blank",$B77="1","Header",$B77="2","Control Question",$B77="","Requirement")</f>
        <v>Requirement</v>
      </c>
      <c r="B77" s="146"/>
      <c r="C77" s="123" t="s">
        <v>636</v>
      </c>
      <c r="D77" s="123" t="s">
        <v>637</v>
      </c>
      <c r="E77" s="99"/>
      <c r="F77" s="90"/>
      <c r="G77" s="76"/>
      <c r="H77" s="76"/>
      <c r="I77" s="87"/>
      <c r="J77" s="81"/>
      <c r="K77" s="79" t="s">
        <v>638</v>
      </c>
      <c r="L77" s="78" t="s">
        <v>639</v>
      </c>
      <c r="M77" s="94" t="s">
        <v>345</v>
      </c>
      <c r="N77" s="78"/>
      <c r="O77" s="81"/>
      <c r="P77" s="81"/>
      <c r="Q77" s="83"/>
      <c r="R77" s="81"/>
      <c r="S77" s="81"/>
      <c r="T77" s="81"/>
      <c r="U77" s="78" t="s">
        <v>640</v>
      </c>
      <c r="V77" s="84" t="s">
        <v>641</v>
      </c>
    </row>
    <row r="78" spans="1:22" ht="43.5" customHeight="1">
      <c r="A78" s="73" t="str" cm="1">
        <f t="array" ref="A78">_xlfn.IFS(OR(AND($C$4="na",$D$4="na"), AND($C$4&lt;&gt;"na",$D$4&lt;&gt;"na")), "[Invalid Sort]", OR(AND($D$4="1",$D78="na"), AND($C$4="01",$C78="na")),"blank",$B78="1","Header",$B78="2","Control Question",$B78="","Requirement")</f>
        <v>Requirement</v>
      </c>
      <c r="B78" s="146"/>
      <c r="C78" s="123" t="s">
        <v>642</v>
      </c>
      <c r="D78" s="123" t="s">
        <v>643</v>
      </c>
      <c r="E78" s="89"/>
      <c r="F78" s="90"/>
      <c r="G78" s="76"/>
      <c r="H78" s="76"/>
      <c r="I78" s="87"/>
      <c r="J78" s="81"/>
      <c r="K78" s="79" t="s">
        <v>644</v>
      </c>
      <c r="L78" s="78" t="s">
        <v>645</v>
      </c>
      <c r="M78" s="94"/>
      <c r="N78" s="81"/>
      <c r="O78" s="81"/>
      <c r="P78" s="81"/>
      <c r="Q78" s="81"/>
      <c r="R78" s="81"/>
      <c r="S78" s="81"/>
      <c r="T78" s="81"/>
      <c r="U78" s="78"/>
      <c r="V78" s="81"/>
    </row>
    <row r="79" spans="1:22" ht="39.4">
      <c r="A79" s="73" t="str" cm="1">
        <f t="array" ref="A79">_xlfn.IFS(OR(AND($C$4="na",$D$4="na"), AND($C$4&lt;&gt;"na",$D$4&lt;&gt;"na")), "[Invalid Sort]", OR(AND($D$4="1",$D79="na"), AND($C$4="01",$C79="na")),"blank",$B79="1","Header",$B79="2","Control Question",$B79="","Requirement")</f>
        <v>Control Question</v>
      </c>
      <c r="B79" s="146" t="s">
        <v>270</v>
      </c>
      <c r="C79" s="85" t="s">
        <v>646</v>
      </c>
      <c r="D79" s="74" t="s">
        <v>647</v>
      </c>
      <c r="E79" s="73"/>
      <c r="F79" s="76"/>
      <c r="G79" s="76"/>
      <c r="H79" s="76"/>
      <c r="I79" s="86" t="s">
        <v>648</v>
      </c>
      <c r="J79" s="78" t="s">
        <v>649</v>
      </c>
      <c r="K79" s="79"/>
      <c r="L79" s="78"/>
      <c r="M79" s="94"/>
      <c r="N79" s="78"/>
      <c r="O79" s="78"/>
      <c r="P79" s="82"/>
      <c r="Q79" s="78"/>
      <c r="R79" s="78"/>
      <c r="S79" s="78"/>
      <c r="T79" s="78"/>
      <c r="U79" s="78"/>
      <c r="V79" s="81"/>
    </row>
    <row r="80" spans="1:22" ht="52.5">
      <c r="A80" s="73" t="str" cm="1">
        <f t="array" ref="A80">_xlfn.IFS(OR(AND($C$4="na",$D$4="na"), AND($C$4&lt;&gt;"na",$D$4&lt;&gt;"na")), "[Invalid Sort]", OR(AND($D$4="1",$D80="na"), AND($C$4="01",$C80="na")),"blank",$B80="1","Header",$B80="2","Control Question",$B80="","Requirement")</f>
        <v>Requirement</v>
      </c>
      <c r="B80" s="146"/>
      <c r="C80" s="123" t="s">
        <v>650</v>
      </c>
      <c r="D80" s="123" t="s">
        <v>651</v>
      </c>
      <c r="E80" s="99"/>
      <c r="F80" s="90"/>
      <c r="G80" s="76"/>
      <c r="H80" s="76"/>
      <c r="I80" s="93"/>
      <c r="J80" s="97"/>
      <c r="K80" s="95" t="s">
        <v>652</v>
      </c>
      <c r="L80" s="78" t="s">
        <v>653</v>
      </c>
      <c r="M80" s="94" t="s">
        <v>345</v>
      </c>
      <c r="N80" s="76"/>
      <c r="O80" s="97"/>
      <c r="P80" s="97"/>
      <c r="Q80" s="107"/>
      <c r="R80" s="97"/>
      <c r="S80" s="97"/>
      <c r="T80" s="97"/>
      <c r="U80" s="81"/>
      <c r="V80" s="84" t="s">
        <v>654</v>
      </c>
    </row>
    <row r="81" spans="1:22" ht="14.25">
      <c r="A81" s="73" t="str" cm="1">
        <f t="array" ref="A81">_xlfn.IFS(OR(AND($C$4="na",$D$4="na"), AND($C$4&lt;&gt;"na",$D$4&lt;&gt;"na")), "[Invalid Sort]", OR(AND($D$4="1",$D81="na"), AND($C$4="01",$C81="na")),"blank",$B81="1","Header",$B81="2","Control Question",$B81="","Requirement")</f>
        <v>Header</v>
      </c>
      <c r="B81" s="146" t="s">
        <v>266</v>
      </c>
      <c r="C81" s="124" t="s">
        <v>267</v>
      </c>
      <c r="D81" s="124" t="s">
        <v>655</v>
      </c>
      <c r="E81" s="75"/>
      <c r="F81" s="77"/>
      <c r="G81" s="77"/>
      <c r="H81" s="77"/>
      <c r="I81" s="77" t="s">
        <v>656</v>
      </c>
      <c r="J81" s="77"/>
      <c r="K81" s="112"/>
      <c r="L81" s="77"/>
      <c r="M81" s="113"/>
      <c r="N81" s="77"/>
      <c r="O81" s="77"/>
      <c r="P81" s="77"/>
      <c r="Q81" s="77"/>
      <c r="R81" s="77"/>
      <c r="S81" s="77"/>
      <c r="T81" s="77"/>
      <c r="U81" s="77"/>
      <c r="V81" s="77"/>
    </row>
    <row r="82" spans="1:22" ht="39.4">
      <c r="A82" s="73" t="str" cm="1">
        <f t="array" ref="A82">_xlfn.IFS(OR(AND($C$4="na",$D$4="na"), AND($C$4&lt;&gt;"na",$D$4&lt;&gt;"na")), "[Invalid Sort]", OR(AND($D$4="1",$D82="na"), AND($C$4="01",$C82="na")),"blank",$B82="1","Header",$B82="2","Control Question",$B82="","Requirement")</f>
        <v>Control Question</v>
      </c>
      <c r="B82" s="146" t="s">
        <v>270</v>
      </c>
      <c r="C82" s="85" t="s">
        <v>657</v>
      </c>
      <c r="D82" s="74" t="s">
        <v>658</v>
      </c>
      <c r="E82" s="73"/>
      <c r="F82" s="76"/>
      <c r="G82" s="76"/>
      <c r="H82" s="76"/>
      <c r="I82" s="86" t="s">
        <v>659</v>
      </c>
      <c r="J82" s="78" t="s">
        <v>660</v>
      </c>
      <c r="K82" s="79"/>
      <c r="L82" s="78"/>
      <c r="M82" s="94"/>
      <c r="N82" s="78"/>
      <c r="O82" s="78"/>
      <c r="P82" s="82"/>
      <c r="Q82" s="78"/>
      <c r="R82" s="78"/>
      <c r="S82" s="78"/>
      <c r="T82" s="78"/>
      <c r="U82" s="78"/>
      <c r="V82" s="81"/>
    </row>
    <row r="83" spans="1:22" ht="78.75">
      <c r="A83" s="73" t="str" cm="1">
        <f t="array" ref="A83">_xlfn.IFS(OR(AND($C$4="na",$D$4="na"), AND($C$4&lt;&gt;"na",$D$4&lt;&gt;"na")), "[Invalid Sort]", OR(AND($D$4="1",$D83="na"), AND($C$4="01",$C83="na")),"blank",$B83="1","Header",$B83="2","Control Question",$B83="","Requirement")</f>
        <v>Requirement</v>
      </c>
      <c r="B83" s="146"/>
      <c r="C83" s="123" t="s">
        <v>661</v>
      </c>
      <c r="D83" s="123" t="s">
        <v>662</v>
      </c>
      <c r="E83" s="99"/>
      <c r="F83" s="90"/>
      <c r="G83" s="76"/>
      <c r="H83" s="76"/>
      <c r="I83" s="93"/>
      <c r="J83" s="97"/>
      <c r="K83" s="95" t="s">
        <v>663</v>
      </c>
      <c r="L83" s="78" t="s">
        <v>664</v>
      </c>
      <c r="M83" s="94" t="s">
        <v>345</v>
      </c>
      <c r="N83" s="76"/>
      <c r="O83" s="97"/>
      <c r="P83" s="82"/>
      <c r="Q83" s="107"/>
      <c r="R83" s="97"/>
      <c r="S83" s="97"/>
      <c r="T83" s="97"/>
      <c r="U83" s="76" t="s">
        <v>665</v>
      </c>
      <c r="V83" s="84" t="s">
        <v>666</v>
      </c>
    </row>
    <row r="84" spans="1:22" ht="39.4">
      <c r="A84" s="73" t="str" cm="1">
        <f t="array" ref="A84">_xlfn.IFS(OR(AND($C$4="na",$D$4="na"), AND($C$4&lt;&gt;"na",$D$4&lt;&gt;"na")), "[Invalid Sort]", OR(AND($D$4="1",$D84="na"), AND($C$4="01",$C84="na")),"blank",$B84="1","Header",$B84="2","Control Question",$B84="","Requirement")</f>
        <v>Control Question</v>
      </c>
      <c r="B84" s="146" t="s">
        <v>270</v>
      </c>
      <c r="C84" s="85" t="s">
        <v>667</v>
      </c>
      <c r="D84" s="74" t="s">
        <v>668</v>
      </c>
      <c r="E84" s="73"/>
      <c r="F84" s="76"/>
      <c r="G84" s="76"/>
      <c r="H84" s="76"/>
      <c r="I84" s="86" t="s">
        <v>669</v>
      </c>
      <c r="J84" s="78" t="s">
        <v>670</v>
      </c>
      <c r="K84" s="79"/>
      <c r="L84" s="78"/>
      <c r="M84" s="94"/>
      <c r="N84" s="78"/>
      <c r="O84" s="78"/>
      <c r="P84" s="82"/>
      <c r="Q84" s="78"/>
      <c r="R84" s="78"/>
      <c r="S84" s="78"/>
      <c r="T84" s="78"/>
      <c r="U84" s="78"/>
      <c r="V84" s="81"/>
    </row>
    <row r="85" spans="1:22" ht="52.5">
      <c r="A85" s="73" t="str" cm="1">
        <f t="array" ref="A85">_xlfn.IFS(OR(AND($C$4="na",$D$4="na"), AND($C$4&lt;&gt;"na",$D$4&lt;&gt;"na")), "[Invalid Sort]", OR(AND($D$4="1",$D85="na"), AND($C$4="01",$C85="na")),"blank",$B85="1","Header",$B85="2","Control Question",$B85="","Requirement")</f>
        <v>Requirement</v>
      </c>
      <c r="B85" s="146"/>
      <c r="C85" s="123" t="s">
        <v>671</v>
      </c>
      <c r="D85" s="123" t="s">
        <v>672</v>
      </c>
      <c r="E85" s="99"/>
      <c r="F85" s="76"/>
      <c r="G85" s="76"/>
      <c r="H85" s="76"/>
      <c r="I85" s="93"/>
      <c r="J85" s="76"/>
      <c r="K85" s="108"/>
      <c r="L85" s="109"/>
      <c r="M85" s="95" t="s">
        <v>673</v>
      </c>
      <c r="N85" s="78" t="s">
        <v>674</v>
      </c>
      <c r="O85" s="76"/>
      <c r="P85" s="82"/>
      <c r="Q85" s="110"/>
      <c r="R85" s="76"/>
      <c r="S85" s="76"/>
      <c r="T85" s="76"/>
      <c r="U85" s="81" t="s">
        <v>675</v>
      </c>
      <c r="V85" s="76" t="s">
        <v>676</v>
      </c>
    </row>
    <row r="86" spans="1:22" ht="39.4">
      <c r="A86" s="73" t="str" cm="1">
        <f t="array" ref="A86">_xlfn.IFS(OR(AND($C$4="na",$D$4="na"), AND($C$4&lt;&gt;"na",$D$4&lt;&gt;"na")), "[Invalid Sort]", OR(AND($D$4="1",$D86="na"), AND($C$4="01",$C86="na")),"blank",$B86="1","Header",$B86="2","Control Question",$B86="","Requirement")</f>
        <v>Control Question</v>
      </c>
      <c r="B86" s="146" t="s">
        <v>270</v>
      </c>
      <c r="C86" s="85" t="s">
        <v>677</v>
      </c>
      <c r="D86" s="74" t="s">
        <v>678</v>
      </c>
      <c r="E86" s="73"/>
      <c r="F86" s="76"/>
      <c r="G86" s="76"/>
      <c r="H86" s="76"/>
      <c r="I86" s="86" t="s">
        <v>679</v>
      </c>
      <c r="J86" s="78" t="s">
        <v>680</v>
      </c>
      <c r="K86" s="79"/>
      <c r="L86" s="78"/>
      <c r="M86" s="94"/>
      <c r="N86" s="78"/>
      <c r="O86" s="78"/>
      <c r="P86" s="82"/>
      <c r="Q86" s="78"/>
      <c r="R86" s="78"/>
      <c r="S86" s="78"/>
      <c r="T86" s="78"/>
      <c r="U86" s="78"/>
      <c r="V86" s="81"/>
    </row>
    <row r="87" spans="1:22" ht="39.4">
      <c r="A87" s="73" t="str" cm="1">
        <f t="array" ref="A87">_xlfn.IFS(OR(AND($C$4="na",$D$4="na"), AND($C$4&lt;&gt;"na",$D$4&lt;&gt;"na")), "[Invalid Sort]", OR(AND($D$4="1",$D87="na"), AND($C$4="01",$C87="na")),"blank",$B87="1","Header",$B87="2","Control Question",$B87="","Requirement")</f>
        <v>Requirement</v>
      </c>
      <c r="B87" s="146"/>
      <c r="C87" s="123" t="s">
        <v>681</v>
      </c>
      <c r="D87" s="123" t="s">
        <v>682</v>
      </c>
      <c r="E87" s="99"/>
      <c r="F87" s="76"/>
      <c r="G87" s="76"/>
      <c r="H87" s="76"/>
      <c r="I87" s="93"/>
      <c r="J87" s="76"/>
      <c r="K87" s="95" t="s">
        <v>683</v>
      </c>
      <c r="L87" s="78" t="s">
        <v>684</v>
      </c>
      <c r="M87" s="94" t="s">
        <v>345</v>
      </c>
      <c r="N87" s="76"/>
      <c r="O87" s="76"/>
      <c r="P87" s="82"/>
      <c r="Q87" s="110"/>
      <c r="R87" s="76"/>
      <c r="S87" s="76"/>
      <c r="T87" s="76"/>
      <c r="U87" s="76" t="s">
        <v>685</v>
      </c>
      <c r="V87" s="100"/>
    </row>
    <row r="88" spans="1:22" ht="26.25">
      <c r="A88" s="73" t="str" cm="1">
        <f t="array" ref="A88">_xlfn.IFS(OR(AND($C$4="na",$D$4="na"), AND($C$4&lt;&gt;"na",$D$4&lt;&gt;"na")), "[Invalid Sort]", OR(AND($D$4="1",$D88="na"), AND($C$4="01",$C88="na")),"blank",$B88="1","Header",$B88="2","Control Question",$B88="","Requirement")</f>
        <v>Control Question</v>
      </c>
      <c r="B88" s="146" t="s">
        <v>270</v>
      </c>
      <c r="C88" s="85" t="s">
        <v>686</v>
      </c>
      <c r="D88" s="74" t="s">
        <v>687</v>
      </c>
      <c r="E88" s="73"/>
      <c r="F88" s="76"/>
      <c r="G88" s="76"/>
      <c r="H88" s="76"/>
      <c r="I88" s="86" t="s">
        <v>688</v>
      </c>
      <c r="J88" s="78" t="s">
        <v>689</v>
      </c>
      <c r="K88" s="79"/>
      <c r="L88" s="78"/>
      <c r="M88" s="94"/>
      <c r="N88" s="78"/>
      <c r="O88" s="78"/>
      <c r="P88" s="82"/>
      <c r="Q88" s="78"/>
      <c r="R88" s="78"/>
      <c r="S88" s="78"/>
      <c r="T88" s="78"/>
      <c r="U88" s="78"/>
      <c r="V88" s="81"/>
    </row>
    <row r="89" spans="1:22" ht="157.5">
      <c r="A89" s="73" t="str" cm="1">
        <f t="array" ref="A89">_xlfn.IFS(OR(AND($C$4="na",$D$4="na"), AND($C$4&lt;&gt;"na",$D$4&lt;&gt;"na")), "[Invalid Sort]", OR(AND($D$4="1",$D89="na"), AND($C$4="01",$C89="na")),"blank",$B89="1","Header",$B89="2","Control Question",$B89="","Requirement")</f>
        <v>Requirement</v>
      </c>
      <c r="B89" s="146"/>
      <c r="C89" s="123" t="s">
        <v>690</v>
      </c>
      <c r="D89" s="123" t="s">
        <v>691</v>
      </c>
      <c r="E89" s="73"/>
      <c r="F89" s="76"/>
      <c r="G89" s="76"/>
      <c r="H89" s="76"/>
      <c r="I89" s="87"/>
      <c r="J89" s="76"/>
      <c r="K89" s="95" t="s">
        <v>692</v>
      </c>
      <c r="L89" s="78" t="s">
        <v>693</v>
      </c>
      <c r="M89" s="94" t="s">
        <v>694</v>
      </c>
      <c r="N89" s="76" t="s">
        <v>695</v>
      </c>
      <c r="O89" s="76"/>
      <c r="P89" s="76"/>
      <c r="Q89" s="76"/>
      <c r="R89" s="76"/>
      <c r="S89" s="76"/>
      <c r="T89" s="76"/>
      <c r="U89" s="76" t="s">
        <v>696</v>
      </c>
      <c r="V89" s="84" t="s">
        <v>697</v>
      </c>
    </row>
    <row r="90" spans="1:22" ht="26.25">
      <c r="A90" s="73" t="str" cm="1">
        <f t="array" ref="A90">_xlfn.IFS(OR(AND($C$4="na",$D$4="na"), AND($C$4&lt;&gt;"na",$D$4&lt;&gt;"na")), "[Invalid Sort]", OR(AND($D$4="1",$D90="na"), AND($C$4="01",$C90="na")),"blank",$B90="1","Header",$B90="2","Control Question",$B90="","Requirement")</f>
        <v>Control Question</v>
      </c>
      <c r="B90" s="146" t="s">
        <v>270</v>
      </c>
      <c r="C90" s="123" t="s">
        <v>698</v>
      </c>
      <c r="D90" s="123" t="s">
        <v>699</v>
      </c>
      <c r="E90" s="96"/>
      <c r="F90" s="76"/>
      <c r="G90" s="76"/>
      <c r="H90" s="76"/>
      <c r="I90" s="87" t="s">
        <v>700</v>
      </c>
      <c r="J90" s="81" t="s">
        <v>701</v>
      </c>
      <c r="K90" s="79"/>
      <c r="L90" s="78"/>
      <c r="M90" s="103"/>
      <c r="N90" s="81"/>
      <c r="O90" s="81"/>
      <c r="P90" s="82"/>
      <c r="Q90" s="81"/>
      <c r="R90" s="81"/>
      <c r="S90" s="81"/>
      <c r="T90" s="81"/>
      <c r="U90" s="81"/>
      <c r="V90" s="81"/>
    </row>
    <row r="91" spans="1:22" ht="91.9">
      <c r="A91" s="73" t="str" cm="1">
        <f t="array" ref="A91">_xlfn.IFS(OR(AND($C$4="na",$D$4="na"), AND($C$4&lt;&gt;"na",$D$4&lt;&gt;"na")), "[Invalid Sort]", OR(AND($D$4="1",$D91="na"), AND($C$4="01",$C91="na")),"blank",$B91="1","Header",$B91="2","Control Question",$B91="","Requirement")</f>
        <v>Requirement</v>
      </c>
      <c r="B91" s="146"/>
      <c r="C91" s="123" t="s">
        <v>702</v>
      </c>
      <c r="D91" s="123" t="s">
        <v>703</v>
      </c>
      <c r="E91" s="73"/>
      <c r="F91" s="76"/>
      <c r="G91" s="76"/>
      <c r="H91" s="76"/>
      <c r="I91" s="93"/>
      <c r="J91" s="76"/>
      <c r="K91" s="79" t="s">
        <v>704</v>
      </c>
      <c r="L91" s="78" t="s">
        <v>705</v>
      </c>
      <c r="M91" s="94" t="s">
        <v>345</v>
      </c>
      <c r="N91" s="76"/>
      <c r="O91" s="76"/>
      <c r="P91" s="76"/>
      <c r="Q91" s="76"/>
      <c r="R91" s="76"/>
      <c r="S91" s="76"/>
      <c r="T91" s="76"/>
      <c r="U91" s="76"/>
      <c r="V91" s="100" t="s">
        <v>706</v>
      </c>
    </row>
    <row r="92" spans="1:22" ht="14.25">
      <c r="A92" s="73" t="str" cm="1">
        <f t="array" ref="A92">_xlfn.IFS(OR(AND($C$4="na",$D$4="na"), AND($C$4&lt;&gt;"na",$D$4&lt;&gt;"na")), "[Invalid Sort]", OR(AND($D$4="1",$D92="na"), AND($C$4="01",$C92="na")),"blank",$B92="1","Header",$B92="2","Control Question",$B92="","Requirement")</f>
        <v>Header</v>
      </c>
      <c r="B92" s="146" t="s">
        <v>266</v>
      </c>
      <c r="C92" s="124" t="s">
        <v>267</v>
      </c>
      <c r="D92" s="124" t="s">
        <v>707</v>
      </c>
      <c r="E92" s="75"/>
      <c r="F92" s="77"/>
      <c r="G92" s="77"/>
      <c r="H92" s="77"/>
      <c r="I92" s="77" t="s">
        <v>708</v>
      </c>
      <c r="J92" s="77"/>
      <c r="K92" s="112"/>
      <c r="L92" s="77"/>
      <c r="M92" s="113"/>
      <c r="N92" s="77"/>
      <c r="O92" s="77"/>
      <c r="P92" s="77"/>
      <c r="Q92" s="77"/>
      <c r="R92" s="77"/>
      <c r="S92" s="77"/>
      <c r="T92" s="77"/>
      <c r="U92" s="77"/>
      <c r="V92" s="77"/>
    </row>
    <row r="93" spans="1:22" ht="26.25">
      <c r="A93" s="73" t="str" cm="1">
        <f t="array" ref="A93">_xlfn.IFS(OR(AND($C$4="na",$D$4="na"), AND($C$4&lt;&gt;"na",$D$4&lt;&gt;"na")), "[Invalid Sort]", OR(AND($D$4="1",$D93="na"), AND($C$4="01",$C93="na")),"blank",$B93="1","Header",$B93="2","Control Question",$B93="","Requirement")</f>
        <v>Control Question</v>
      </c>
      <c r="B93" s="146" t="s">
        <v>270</v>
      </c>
      <c r="C93" s="85" t="s">
        <v>709</v>
      </c>
      <c r="D93" s="74" t="s">
        <v>710</v>
      </c>
      <c r="E93" s="73"/>
      <c r="F93" s="76"/>
      <c r="G93" s="76"/>
      <c r="H93" s="76"/>
      <c r="I93" s="86" t="s">
        <v>711</v>
      </c>
      <c r="J93" s="78" t="s">
        <v>712</v>
      </c>
      <c r="K93" s="79"/>
      <c r="L93" s="78"/>
      <c r="M93" s="94"/>
      <c r="N93" s="78"/>
      <c r="O93" s="78"/>
      <c r="P93" s="82"/>
      <c r="Q93" s="78"/>
      <c r="R93" s="78"/>
      <c r="S93" s="78"/>
      <c r="T93" s="78"/>
      <c r="U93" s="78"/>
      <c r="V93" s="81"/>
    </row>
    <row r="94" spans="1:22" ht="118.15">
      <c r="A94" s="73" t="str" cm="1">
        <f t="array" ref="A94">_xlfn.IFS(OR(AND($C$4="na",$D$4="na"), AND($C$4&lt;&gt;"na",$D$4&lt;&gt;"na")), "[Invalid Sort]", OR(AND($D$4="1",$D94="na"), AND($C$4="01",$C94="na")),"blank",$B94="1","Header",$B94="2","Control Question",$B94="","Requirement")</f>
        <v>Requirement</v>
      </c>
      <c r="B94" s="146"/>
      <c r="C94" s="123" t="s">
        <v>713</v>
      </c>
      <c r="D94" s="123" t="s">
        <v>714</v>
      </c>
      <c r="E94" s="73"/>
      <c r="F94" s="76"/>
      <c r="G94" s="76"/>
      <c r="H94" s="76"/>
      <c r="I94" s="87"/>
      <c r="J94" s="78"/>
      <c r="K94" s="79" t="s">
        <v>715</v>
      </c>
      <c r="L94" s="78" t="s">
        <v>716</v>
      </c>
      <c r="M94" s="80" t="s">
        <v>717</v>
      </c>
      <c r="N94" s="76" t="s">
        <v>718</v>
      </c>
      <c r="O94" s="81"/>
      <c r="P94" s="82"/>
      <c r="Q94" s="83"/>
      <c r="R94" s="81"/>
      <c r="S94" s="81"/>
      <c r="T94" s="81"/>
      <c r="U94" s="78" t="s">
        <v>719</v>
      </c>
      <c r="V94" s="84" t="s">
        <v>720</v>
      </c>
    </row>
    <row r="95" spans="1:22" ht="144.4">
      <c r="A95" s="73" t="str" cm="1">
        <f t="array" ref="A95">_xlfn.IFS(OR(AND($C$4="na",$D$4="na"), AND($C$4&lt;&gt;"na",$D$4&lt;&gt;"na")), "[Invalid Sort]", OR(AND($D$4="1",$D95="na"), AND($C$4="01",$C95="na")),"blank",$B95="1","Header",$B95="2","Control Question",$B95="","Requirement")</f>
        <v>Requirement</v>
      </c>
      <c r="B95" s="146"/>
      <c r="C95" s="123" t="s">
        <v>721</v>
      </c>
      <c r="D95" s="123" t="s">
        <v>722</v>
      </c>
      <c r="E95" s="96"/>
      <c r="F95" s="76"/>
      <c r="G95" s="76"/>
      <c r="H95" s="76"/>
      <c r="I95" s="87"/>
      <c r="J95" s="81"/>
      <c r="K95" s="79" t="s">
        <v>723</v>
      </c>
      <c r="L95" s="78" t="s">
        <v>724</v>
      </c>
      <c r="M95" s="94" t="s">
        <v>725</v>
      </c>
      <c r="N95" s="78" t="s">
        <v>726</v>
      </c>
      <c r="O95" s="81"/>
      <c r="P95" s="82"/>
      <c r="Q95" s="81"/>
      <c r="R95" s="81"/>
      <c r="S95" s="81"/>
      <c r="T95" s="81"/>
      <c r="U95" s="78" t="s">
        <v>727</v>
      </c>
      <c r="V95" s="78" t="s">
        <v>728</v>
      </c>
    </row>
    <row r="96" spans="1:22" ht="105">
      <c r="A96" s="73" t="str" cm="1">
        <f t="array" ref="A96">_xlfn.IFS(OR(AND($C$4="na",$D$4="na"), AND($C$4&lt;&gt;"na",$D$4&lt;&gt;"na")), "[Invalid Sort]", OR(AND($D$4="1",$D96="na"), AND($C$4="01",$C96="na")),"blank",$B96="1","Header",$B96="2","Control Question",$B96="","Requirement")</f>
        <v>Requirement</v>
      </c>
      <c r="B96" s="146"/>
      <c r="C96" s="123" t="s">
        <v>729</v>
      </c>
      <c r="D96" s="123" t="s">
        <v>730</v>
      </c>
      <c r="E96" s="96"/>
      <c r="F96" s="76"/>
      <c r="G96" s="76"/>
      <c r="H96" s="76"/>
      <c r="I96" s="87"/>
      <c r="J96" s="81"/>
      <c r="K96" s="79" t="s">
        <v>731</v>
      </c>
      <c r="L96" s="78" t="s">
        <v>732</v>
      </c>
      <c r="M96" s="94"/>
      <c r="N96" s="78"/>
      <c r="O96" s="81"/>
      <c r="P96" s="82"/>
      <c r="Q96" s="81"/>
      <c r="R96" s="81"/>
      <c r="S96" s="81"/>
      <c r="T96" s="81"/>
      <c r="U96" s="78" t="s">
        <v>733</v>
      </c>
      <c r="V96" s="81"/>
    </row>
    <row r="97" spans="1:22" ht="131.25">
      <c r="A97" s="73" t="str" cm="1">
        <f t="array" ref="A97">_xlfn.IFS(OR(AND($C$4="na",$D$4="na"), AND($C$4&lt;&gt;"na",$D$4&lt;&gt;"na")), "[Invalid Sort]", OR(AND($D$4="1",$D97="na"), AND($C$4="01",$C97="na")),"blank",$B97="1","Header",$B97="2","Control Question",$B97="","Requirement")</f>
        <v>Requirement</v>
      </c>
      <c r="B97" s="146"/>
      <c r="C97" s="123" t="s">
        <v>734</v>
      </c>
      <c r="D97" s="123" t="s">
        <v>735</v>
      </c>
      <c r="E97" s="96"/>
      <c r="F97" s="76"/>
      <c r="G97" s="76"/>
      <c r="H97" s="76"/>
      <c r="I97" s="87"/>
      <c r="J97" s="81"/>
      <c r="K97" s="79" t="s">
        <v>736</v>
      </c>
      <c r="L97" s="78" t="s">
        <v>737</v>
      </c>
      <c r="M97" s="94"/>
      <c r="N97" s="78"/>
      <c r="O97" s="81"/>
      <c r="P97" s="82"/>
      <c r="Q97" s="81"/>
      <c r="R97" s="81"/>
      <c r="S97" s="81"/>
      <c r="T97" s="81"/>
      <c r="U97" s="78" t="s">
        <v>738</v>
      </c>
      <c r="V97" s="81"/>
    </row>
    <row r="98" spans="1:22" ht="14.25">
      <c r="A98" s="269" t="str" cm="1">
        <f t="array" ref="A98">_xlfn.IFS(OR(AND($C$4="na",$D$4="na"), AND($C$4&lt;&gt;"na",$D$4&lt;&gt;"na")), "[Invalid Sort]", OR(AND($D$4="1",$D98="na"), AND($C$4="01",$C98="na")),"blank",$B98="1","Header",$B98="2","Control Question",$B98="","Requirement")</f>
        <v>Header</v>
      </c>
      <c r="B98" s="226" t="s">
        <v>266</v>
      </c>
      <c r="C98" s="228" t="s">
        <v>267</v>
      </c>
      <c r="D98" s="228" t="s">
        <v>739</v>
      </c>
      <c r="E98" s="231"/>
      <c r="F98" s="233"/>
      <c r="G98" s="233"/>
      <c r="H98" s="233"/>
      <c r="I98" s="235" t="s">
        <v>740</v>
      </c>
      <c r="J98" s="237"/>
      <c r="K98" s="239"/>
      <c r="L98" s="241"/>
      <c r="M98" s="243"/>
      <c r="N98" s="241"/>
      <c r="O98" s="237"/>
      <c r="P98" s="245"/>
      <c r="Q98" s="237"/>
      <c r="R98" s="237"/>
      <c r="S98" s="237"/>
      <c r="T98" s="237"/>
      <c r="U98" s="241"/>
      <c r="V98" s="247"/>
    </row>
    <row r="99" spans="1:22" ht="39.4">
      <c r="A99" s="73" t="str" cm="1">
        <f t="array" ref="A99">_xlfn.IFS(OR(AND($C$4="na",$D$4="na"), AND($C$4&lt;&gt;"na",$D$4&lt;&gt;"na")), "[Invalid Sort]", OR(AND($D$4="1",$D99="na"), AND($C$4="01",$C99="na")),"blank",$B99="1","Header",$B99="2","Control Question",$B99="","Requirement")</f>
        <v>Control Question</v>
      </c>
      <c r="B99" s="146" t="s">
        <v>270</v>
      </c>
      <c r="C99" s="85" t="s">
        <v>741</v>
      </c>
      <c r="D99" s="74" t="s">
        <v>742</v>
      </c>
      <c r="E99" s="73"/>
      <c r="F99" s="76"/>
      <c r="G99" s="76"/>
      <c r="H99" s="76"/>
      <c r="I99" s="86" t="s">
        <v>743</v>
      </c>
      <c r="J99" s="78" t="s">
        <v>744</v>
      </c>
      <c r="K99" s="79"/>
      <c r="L99" s="78"/>
      <c r="M99" s="94"/>
      <c r="N99" s="78"/>
      <c r="O99" s="78"/>
      <c r="P99" s="82"/>
      <c r="Q99" s="78"/>
      <c r="R99" s="78"/>
      <c r="S99" s="78"/>
      <c r="T99" s="78"/>
      <c r="U99" s="78"/>
      <c r="V99" s="81"/>
    </row>
    <row r="100" spans="1:22" ht="65.650000000000006">
      <c r="A100" s="73" t="str" cm="1">
        <f t="array" ref="A100">_xlfn.IFS(OR(AND($C$4="na",$D$4="na"), AND($C$4&lt;&gt;"na",$D$4&lt;&gt;"na")), "[Invalid Sort]", OR(AND($D$4="1",$D100="na"), AND($C$4="01",$C100="na")),"blank",$B100="1","Header",$B100="2","Control Question",$B100="","Requirement")</f>
        <v>Requirement</v>
      </c>
      <c r="B100" s="146"/>
      <c r="C100" s="123" t="s">
        <v>745</v>
      </c>
      <c r="D100" s="123" t="s">
        <v>746</v>
      </c>
      <c r="E100" s="73"/>
      <c r="F100" s="76"/>
      <c r="G100" s="76"/>
      <c r="H100" s="76"/>
      <c r="I100" s="87"/>
      <c r="J100" s="81"/>
      <c r="K100" s="79" t="s">
        <v>747</v>
      </c>
      <c r="L100" s="78" t="s">
        <v>748</v>
      </c>
      <c r="M100" s="94" t="s">
        <v>345</v>
      </c>
      <c r="N100" s="78"/>
      <c r="O100" s="81"/>
      <c r="P100" s="82"/>
      <c r="Q100" s="83"/>
      <c r="R100" s="81"/>
      <c r="S100" s="81"/>
      <c r="T100" s="81"/>
      <c r="U100" s="78" t="s">
        <v>749</v>
      </c>
      <c r="V100" s="78" t="s">
        <v>750</v>
      </c>
    </row>
    <row r="101" spans="1:22" ht="64.150000000000006" customHeight="1">
      <c r="A101" s="73" t="str" cm="1">
        <f t="array" ref="A101">_xlfn.IFS(OR(AND($C$4="na",$D$4="na"), AND($C$4&lt;&gt;"na",$D$4&lt;&gt;"na")), "[Invalid Sort]", OR(AND($D$4="1",$D101="na"), AND($C$4="01",$C101="na")),"blank",$B101="1","Header",$B101="2","Control Question",$B101="","Requirement")</f>
        <v>Requirement</v>
      </c>
      <c r="B101" s="146"/>
      <c r="C101" s="123" t="s">
        <v>751</v>
      </c>
      <c r="D101" s="123" t="s">
        <v>752</v>
      </c>
      <c r="E101" s="96"/>
      <c r="F101" s="76"/>
      <c r="G101" s="76"/>
      <c r="H101" s="76"/>
      <c r="I101" s="87"/>
      <c r="J101" s="81"/>
      <c r="K101" s="79" t="s">
        <v>753</v>
      </c>
      <c r="L101" s="78" t="s">
        <v>754</v>
      </c>
      <c r="M101" s="94"/>
      <c r="N101" s="81"/>
      <c r="O101" s="81"/>
      <c r="P101" s="82"/>
      <c r="Q101" s="81"/>
      <c r="R101" s="81"/>
      <c r="S101" s="81"/>
      <c r="T101" s="81"/>
      <c r="U101" s="78" t="s">
        <v>755</v>
      </c>
      <c r="V101" s="78"/>
    </row>
    <row r="102" spans="1:22" ht="91.9">
      <c r="A102" s="73" t="str" cm="1">
        <f t="array" ref="A102">_xlfn.IFS(OR(AND($C$4="na",$D$4="na"), AND($C$4&lt;&gt;"na",$D$4&lt;&gt;"na")), "[Invalid Sort]", OR(AND($D$4="1",$D102="na"), AND($C$4="01",$C102="na")),"blank",$B102="1","Header",$B102="2","Control Question",$B102="","Requirement")</f>
        <v>Requirement</v>
      </c>
      <c r="B102" s="146"/>
      <c r="C102" s="123" t="s">
        <v>756</v>
      </c>
      <c r="D102" s="123" t="s">
        <v>757</v>
      </c>
      <c r="E102" s="96"/>
      <c r="F102" s="76"/>
      <c r="G102" s="76"/>
      <c r="H102" s="76"/>
      <c r="I102" s="87"/>
      <c r="J102" s="81"/>
      <c r="K102" s="79" t="s">
        <v>758</v>
      </c>
      <c r="L102" s="78" t="s">
        <v>759</v>
      </c>
      <c r="M102" s="94"/>
      <c r="N102" s="81"/>
      <c r="O102" s="81"/>
      <c r="P102" s="82"/>
      <c r="Q102" s="81"/>
      <c r="R102" s="81"/>
      <c r="S102" s="81"/>
      <c r="T102" s="81"/>
      <c r="U102" s="78" t="s">
        <v>760</v>
      </c>
      <c r="V102" s="81"/>
    </row>
    <row r="103" spans="1:22" ht="26.25">
      <c r="A103" s="73" t="str" cm="1">
        <f t="array" ref="A103">_xlfn.IFS(OR(AND($C$4="na",$D$4="na"), AND($C$4&lt;&gt;"na",$D$4&lt;&gt;"na")), "[Invalid Sort]", OR(AND($D$4="1",$D103="na"), AND($C$4="01",$C103="na")),"blank",$B103="1","Header",$B103="2","Control Question",$B103="","Requirement")</f>
        <v>Requirement</v>
      </c>
      <c r="B103" s="146"/>
      <c r="C103" s="123" t="s">
        <v>761</v>
      </c>
      <c r="D103" s="123" t="s">
        <v>762</v>
      </c>
      <c r="E103" s="96"/>
      <c r="F103" s="76"/>
      <c r="G103" s="76"/>
      <c r="H103" s="76"/>
      <c r="I103" s="87"/>
      <c r="J103" s="81"/>
      <c r="K103" s="79" t="s">
        <v>763</v>
      </c>
      <c r="L103" s="78" t="s">
        <v>759</v>
      </c>
      <c r="M103" s="94"/>
      <c r="N103" s="81"/>
      <c r="O103" s="81"/>
      <c r="P103" s="82"/>
      <c r="Q103" s="81"/>
      <c r="R103" s="81"/>
      <c r="S103" s="81"/>
      <c r="T103" s="81"/>
      <c r="U103" s="81"/>
      <c r="V103" s="81"/>
    </row>
    <row r="104" spans="1:22" ht="65.650000000000006">
      <c r="A104" s="73" t="str" cm="1">
        <f t="array" ref="A104">_xlfn.IFS(OR(AND($C$4="na",$D$4="na"), AND($C$4&lt;&gt;"na",$D$4&lt;&gt;"na")), "[Invalid Sort]", OR(AND($D$4="1",$D104="na"), AND($C$4="01",$C104="na")),"blank",$B104="1","Header",$B104="2","Control Question",$B104="","Requirement")</f>
        <v>Control Question</v>
      </c>
      <c r="B104" s="146" t="s">
        <v>270</v>
      </c>
      <c r="C104" s="85" t="s">
        <v>764</v>
      </c>
      <c r="D104" s="74" t="s">
        <v>765</v>
      </c>
      <c r="E104" s="73"/>
      <c r="F104" s="76"/>
      <c r="G104" s="76"/>
      <c r="H104" s="76"/>
      <c r="I104" s="86" t="s">
        <v>766</v>
      </c>
      <c r="J104" s="78" t="s">
        <v>767</v>
      </c>
      <c r="K104" s="79"/>
      <c r="L104" s="78"/>
      <c r="M104" s="94"/>
      <c r="N104" s="78"/>
      <c r="O104" s="78"/>
      <c r="P104" s="82"/>
      <c r="Q104" s="78"/>
      <c r="R104" s="78"/>
      <c r="S104" s="78"/>
      <c r="T104" s="78"/>
      <c r="U104" s="78"/>
      <c r="V104" s="78"/>
    </row>
    <row r="105" spans="1:22" ht="262.5">
      <c r="A105" s="73" t="str" cm="1">
        <f t="array" ref="A105">_xlfn.IFS(OR(AND($C$4="na",$D$4="na"), AND($C$4&lt;&gt;"na",$D$4&lt;&gt;"na")), "[Invalid Sort]", OR(AND($D$4="1",$D105="na"), AND($C$4="01",$C105="na")),"blank",$B105="1","Header",$B105="2","Control Question",$B105="","Requirement")</f>
        <v>Requirement</v>
      </c>
      <c r="B105" s="146"/>
      <c r="C105" s="123" t="s">
        <v>768</v>
      </c>
      <c r="D105" s="123" t="s">
        <v>769</v>
      </c>
      <c r="E105" s="73"/>
      <c r="F105" s="76"/>
      <c r="G105" s="76"/>
      <c r="H105" s="76"/>
      <c r="I105" s="87"/>
      <c r="J105" s="81"/>
      <c r="K105" s="95" t="s">
        <v>770</v>
      </c>
      <c r="L105" s="78" t="s">
        <v>771</v>
      </c>
      <c r="M105" s="94" t="s">
        <v>345</v>
      </c>
      <c r="N105" s="78"/>
      <c r="O105" s="81"/>
      <c r="P105" s="82"/>
      <c r="Q105" s="83"/>
      <c r="R105" s="81"/>
      <c r="S105" s="81"/>
      <c r="T105" s="81"/>
      <c r="U105" s="78" t="s">
        <v>772</v>
      </c>
      <c r="V105" s="100" t="s">
        <v>773</v>
      </c>
    </row>
    <row r="106" spans="1:22" ht="27" customHeight="1">
      <c r="A106" s="73" t="str" cm="1">
        <f t="array" ref="A106">_xlfn.IFS(OR(AND($C$4="na",$D$4="na"), AND($C$4&lt;&gt;"na",$D$4&lt;&gt;"na")), "[Invalid Sort]", OR(AND($D$4="1",$D106="na"), AND($C$4="01",$C106="na")),"blank",$B106="1","Header",$B106="2","Control Question",$B106="","Requirement")</f>
        <v>Control Question</v>
      </c>
      <c r="B106" s="146" t="s">
        <v>270</v>
      </c>
      <c r="C106" s="85" t="s">
        <v>774</v>
      </c>
      <c r="D106" s="74" t="s">
        <v>775</v>
      </c>
      <c r="E106" s="73"/>
      <c r="F106" s="76"/>
      <c r="G106" s="76"/>
      <c r="H106" s="76"/>
      <c r="I106" s="86" t="s">
        <v>776</v>
      </c>
      <c r="J106" s="78" t="s">
        <v>777</v>
      </c>
      <c r="K106" s="79"/>
      <c r="L106" s="78"/>
      <c r="M106" s="94"/>
      <c r="N106" s="78"/>
      <c r="O106" s="78"/>
      <c r="P106" s="82"/>
      <c r="Q106" s="78"/>
      <c r="R106" s="78"/>
      <c r="S106" s="78"/>
      <c r="T106" s="78"/>
      <c r="U106" s="78"/>
      <c r="V106" s="81"/>
    </row>
    <row r="107" spans="1:22" ht="14.25">
      <c r="A107" s="73" t="str" cm="1">
        <f t="array" ref="A107">_xlfn.IFS(OR(AND($C$4="na",$D$4="na"), AND($C$4&lt;&gt;"na",$D$4&lt;&gt;"na")), "[Invalid Sort]", OR(AND($D$4="1",$D107="na"), AND($C$4="01",$C107="na")),"blank",$B107="1","Header",$B107="2","Control Question",$B107="","Requirement")</f>
        <v>Requirement</v>
      </c>
      <c r="B107" s="146"/>
      <c r="C107" s="123" t="s">
        <v>778</v>
      </c>
      <c r="D107" s="123" t="s">
        <v>779</v>
      </c>
      <c r="E107" s="96"/>
      <c r="F107" s="76"/>
      <c r="G107" s="76"/>
      <c r="H107" s="76"/>
      <c r="I107" s="87"/>
      <c r="J107" s="81"/>
      <c r="K107" s="79" t="s">
        <v>780</v>
      </c>
      <c r="L107" s="78" t="s">
        <v>781</v>
      </c>
      <c r="M107" s="94"/>
      <c r="N107" s="81"/>
      <c r="O107" s="81"/>
      <c r="P107" s="82"/>
      <c r="Q107" s="81"/>
      <c r="R107" s="81"/>
      <c r="S107" s="81"/>
      <c r="T107" s="81"/>
      <c r="U107" s="81"/>
      <c r="V107" s="78" t="s">
        <v>782</v>
      </c>
    </row>
    <row r="108" spans="1:22" ht="46.5" customHeight="1">
      <c r="A108" s="73" t="str" cm="1">
        <f t="array" ref="A108">_xlfn.IFS(OR(AND($C$4="na",$D$4="na"), AND($C$4&lt;&gt;"na",$D$4&lt;&gt;"na")), "[Invalid Sort]", OR(AND($D$4="1",$D108="na"), AND($C$4="01",$C108="na")),"blank",$B108="1","Header",$B108="2","Control Question",$B108="","Requirement")</f>
        <v>Requirement</v>
      </c>
      <c r="B108" s="146"/>
      <c r="C108" s="123" t="s">
        <v>783</v>
      </c>
      <c r="D108" s="123" t="s">
        <v>784</v>
      </c>
      <c r="E108" s="96"/>
      <c r="F108" s="76"/>
      <c r="G108" s="76"/>
      <c r="H108" s="76"/>
      <c r="I108" s="87"/>
      <c r="J108" s="81"/>
      <c r="K108" s="79" t="s">
        <v>785</v>
      </c>
      <c r="L108" s="78" t="s">
        <v>737</v>
      </c>
      <c r="M108" s="94"/>
      <c r="N108" s="81"/>
      <c r="O108" s="81"/>
      <c r="P108" s="82"/>
      <c r="Q108" s="81"/>
      <c r="R108" s="81"/>
      <c r="S108" s="81"/>
      <c r="T108" s="81"/>
      <c r="U108" s="81"/>
      <c r="V108" s="81"/>
    </row>
    <row r="109" spans="1:22" ht="78.75">
      <c r="A109" s="73" t="str" cm="1">
        <f t="array" ref="A109">_xlfn.IFS(OR(AND($C$4="na",$D$4="na"), AND($C$4&lt;&gt;"na",$D$4&lt;&gt;"na")), "[Invalid Sort]", OR(AND($D$4="1",$D109="na"), AND($C$4="01",$C109="na")),"blank",$B109="1","Header",$B109="2","Control Question",$B109="","Requirement")</f>
        <v>Requirement</v>
      </c>
      <c r="B109" s="146"/>
      <c r="C109" s="123" t="s">
        <v>786</v>
      </c>
      <c r="D109" s="123" t="s">
        <v>787</v>
      </c>
      <c r="E109" s="96"/>
      <c r="F109" s="76"/>
      <c r="G109" s="76"/>
      <c r="H109" s="76"/>
      <c r="I109" s="87"/>
      <c r="J109" s="81"/>
      <c r="K109" s="79" t="s">
        <v>788</v>
      </c>
      <c r="L109" s="78" t="s">
        <v>789</v>
      </c>
      <c r="M109" s="94"/>
      <c r="N109" s="81"/>
      <c r="O109" s="81"/>
      <c r="P109" s="82"/>
      <c r="Q109" s="81"/>
      <c r="R109" s="81"/>
      <c r="S109" s="81"/>
      <c r="T109" s="81"/>
      <c r="U109" s="78" t="s">
        <v>790</v>
      </c>
      <c r="V109" s="81"/>
    </row>
    <row r="110" spans="1:22" ht="27" customHeight="1">
      <c r="A110" s="73" t="str" cm="1">
        <f t="array" ref="A110">_xlfn.IFS(OR(AND($C$4="na",$D$4="na"), AND($C$4&lt;&gt;"na",$D$4&lt;&gt;"na")), "[Invalid Sort]", OR(AND($D$4="1",$D110="na"), AND($C$4="01",$C110="na")),"blank",$B110="1","Header",$B110="2","Control Question",$B110="","Requirement")</f>
        <v>Control Question</v>
      </c>
      <c r="B110" s="146" t="s">
        <v>270</v>
      </c>
      <c r="C110" s="85" t="s">
        <v>791</v>
      </c>
      <c r="D110" s="74" t="s">
        <v>792</v>
      </c>
      <c r="E110" s="73"/>
      <c r="F110" s="76"/>
      <c r="G110" s="76"/>
      <c r="H110" s="76"/>
      <c r="I110" s="86" t="s">
        <v>793</v>
      </c>
      <c r="J110" s="78" t="s">
        <v>794</v>
      </c>
      <c r="K110" s="79"/>
      <c r="L110" s="78"/>
      <c r="M110" s="78"/>
      <c r="N110" s="78"/>
      <c r="O110" s="78"/>
      <c r="P110" s="82"/>
      <c r="Q110" s="78"/>
      <c r="R110" s="78"/>
      <c r="S110" s="78"/>
      <c r="T110" s="78"/>
      <c r="U110" s="78"/>
      <c r="V110" s="78"/>
    </row>
    <row r="111" spans="1:22" ht="26.25">
      <c r="A111" s="73" t="str" cm="1">
        <f t="array" ref="A111">_xlfn.IFS(OR(AND($C$4="na",$D$4="na"), AND($C$4&lt;&gt;"na",$D$4&lt;&gt;"na")), "[Invalid Sort]", OR(AND($D$4="1",$D111="na"), AND($C$4="01",$C111="na")),"blank",$B111="1","Header",$B111="2","Control Question",$B111="","Requirement")</f>
        <v>Requirement</v>
      </c>
      <c r="B111" s="146"/>
      <c r="C111" s="123" t="s">
        <v>795</v>
      </c>
      <c r="D111" s="123" t="s">
        <v>796</v>
      </c>
      <c r="E111" s="96"/>
      <c r="F111" s="76"/>
      <c r="G111" s="76"/>
      <c r="H111" s="76"/>
      <c r="I111" s="87"/>
      <c r="J111" s="81"/>
      <c r="K111" s="79" t="s">
        <v>797</v>
      </c>
      <c r="L111" s="78" t="s">
        <v>798</v>
      </c>
      <c r="M111" s="94"/>
      <c r="N111" s="81"/>
      <c r="O111" s="81"/>
      <c r="P111" s="82"/>
      <c r="Q111" s="81"/>
      <c r="R111" s="81"/>
      <c r="S111" s="81"/>
      <c r="T111" s="81"/>
      <c r="U111" s="78" t="s">
        <v>799</v>
      </c>
      <c r="V111" s="78" t="s">
        <v>800</v>
      </c>
    </row>
    <row r="112" spans="1:22" ht="26.25">
      <c r="A112" s="73" t="str" cm="1">
        <f t="array" ref="A112">_xlfn.IFS(OR(AND($C$4="na",$D$4="na"), AND($C$4&lt;&gt;"na",$D$4&lt;&gt;"na")), "[Invalid Sort]", OR(AND($D$4="1",$D112="na"), AND($C$4="01",$C112="na")),"blank",$B112="1","Header",$B112="2","Control Question",$B112="","Requirement")</f>
        <v>Requirement</v>
      </c>
      <c r="B112" s="146"/>
      <c r="C112" s="123" t="s">
        <v>801</v>
      </c>
      <c r="D112" s="123" t="s">
        <v>802</v>
      </c>
      <c r="E112" s="96"/>
      <c r="F112" s="76"/>
      <c r="G112" s="76"/>
      <c r="H112" s="76"/>
      <c r="I112" s="87"/>
      <c r="J112" s="81"/>
      <c r="K112" s="95" t="s">
        <v>803</v>
      </c>
      <c r="L112" s="78" t="s">
        <v>804</v>
      </c>
      <c r="M112" s="94"/>
      <c r="N112" s="81"/>
      <c r="O112" s="81"/>
      <c r="P112" s="82"/>
      <c r="Q112" s="81"/>
      <c r="R112" s="81"/>
      <c r="S112" s="81"/>
      <c r="T112" s="81"/>
      <c r="U112" s="81"/>
      <c r="V112" s="81"/>
    </row>
    <row r="113" spans="1:22" ht="14.25">
      <c r="A113" s="73" t="str" cm="1">
        <f t="array" ref="A113">_xlfn.IFS(OR(AND($C$4="na",$D$4="na"), AND($C$4&lt;&gt;"na",$D$4&lt;&gt;"na")), "[Invalid Sort]", OR(AND($D$4="1",$D113="na"), AND($C$4="01",$C113="na")),"blank",$B113="1","Header",$B113="2","Control Question",$B113="","Requirement")</f>
        <v>blank</v>
      </c>
      <c r="B113" s="146" t="s">
        <v>266</v>
      </c>
      <c r="C113" s="74" t="s">
        <v>805</v>
      </c>
      <c r="D113" s="74" t="s">
        <v>267</v>
      </c>
      <c r="E113" s="75"/>
      <c r="F113" s="76"/>
      <c r="G113" s="76"/>
      <c r="H113" s="76"/>
      <c r="I113" s="77" t="s">
        <v>806</v>
      </c>
      <c r="J113" s="78"/>
      <c r="K113" s="79"/>
      <c r="L113" s="78"/>
      <c r="M113" s="80"/>
      <c r="N113" s="76"/>
      <c r="O113" s="81"/>
      <c r="P113" s="82"/>
      <c r="Q113" s="83"/>
      <c r="R113" s="81"/>
      <c r="S113" s="81"/>
      <c r="T113" s="81"/>
      <c r="U113" s="78"/>
      <c r="V113" s="84"/>
    </row>
    <row r="114" spans="1:22" ht="14.25">
      <c r="A114" s="73" t="str" cm="1">
        <f t="array" ref="A114">_xlfn.IFS(OR(AND($C$4="na",$D$4="na"), AND($C$4&lt;&gt;"na",$D$4&lt;&gt;"na")), "[Invalid Sort]", OR(AND($D$4="1",$D114="na"), AND($C$4="01",$C114="na")),"blank",$B114="1","Header",$B114="2","Control Question",$B114="","Requirement")</f>
        <v>blank</v>
      </c>
      <c r="B114" s="146" t="s">
        <v>266</v>
      </c>
      <c r="C114" s="85" t="s">
        <v>807</v>
      </c>
      <c r="D114" s="74" t="s">
        <v>267</v>
      </c>
      <c r="E114" s="99"/>
      <c r="F114" s="76"/>
      <c r="G114" s="76"/>
      <c r="H114" s="76"/>
      <c r="I114" s="77" t="s">
        <v>808</v>
      </c>
      <c r="J114" s="81"/>
      <c r="K114" s="79"/>
      <c r="L114" s="79"/>
      <c r="M114" s="94"/>
      <c r="N114" s="78"/>
      <c r="O114" s="81"/>
      <c r="P114" s="82"/>
      <c r="Q114" s="81"/>
      <c r="R114" s="81"/>
      <c r="S114" s="81"/>
      <c r="T114" s="81"/>
      <c r="U114" s="78"/>
      <c r="V114" s="78"/>
    </row>
    <row r="115" spans="1:22" ht="14.25">
      <c r="A115" s="73" t="str" cm="1">
        <f t="array" ref="A115">_xlfn.IFS(OR(AND($C$4="na",$D$4="na"), AND($C$4&lt;&gt;"na",$D$4&lt;&gt;"na")), "[Invalid Sort]", OR(AND($D$4="1",$D115="na"), AND($C$4="01",$C115="na")),"blank",$B115="1","Header",$B115="2","Control Question",$B115="","Requirement")</f>
        <v>blank</v>
      </c>
      <c r="B115" s="146" t="s">
        <v>266</v>
      </c>
      <c r="C115" s="85" t="s">
        <v>809</v>
      </c>
      <c r="D115" s="74" t="s">
        <v>267</v>
      </c>
      <c r="E115" s="89"/>
      <c r="F115" s="76"/>
      <c r="G115" s="76"/>
      <c r="H115" s="76"/>
      <c r="I115" s="101" t="s">
        <v>810</v>
      </c>
      <c r="J115" s="81"/>
      <c r="K115" s="79"/>
      <c r="L115" s="78"/>
      <c r="M115" s="94"/>
      <c r="N115" s="81"/>
      <c r="O115" s="81"/>
      <c r="P115" s="82"/>
      <c r="Q115" s="81"/>
      <c r="R115" s="81"/>
      <c r="S115" s="81"/>
      <c r="T115" s="81"/>
      <c r="U115" s="81"/>
      <c r="V115" s="81"/>
    </row>
    <row r="116" spans="1:22" ht="14.25">
      <c r="A116" s="73" t="str" cm="1">
        <f t="array" ref="A116">_xlfn.IFS(OR(AND($C$4="na",$D$4="na"), AND($C$4&lt;&gt;"na",$D$4&lt;&gt;"na")), "[Invalid Sort]", OR(AND($D$4="1",$D116="na"), AND($C$4="01",$C116="na")),"blank",$B116="1","Header",$B116="2","Control Question",$B116="","Requirement")</f>
        <v>blank</v>
      </c>
      <c r="B116" s="146" t="s">
        <v>266</v>
      </c>
      <c r="C116" s="85" t="s">
        <v>811</v>
      </c>
      <c r="D116" s="74" t="s">
        <v>267</v>
      </c>
      <c r="E116" s="89"/>
      <c r="F116" s="76"/>
      <c r="G116" s="76"/>
      <c r="H116" s="76"/>
      <c r="I116" s="101" t="s">
        <v>812</v>
      </c>
      <c r="J116" s="81"/>
      <c r="K116" s="79"/>
      <c r="L116" s="78"/>
      <c r="M116" s="94"/>
      <c r="N116" s="78"/>
      <c r="O116" s="81"/>
      <c r="P116" s="82"/>
      <c r="Q116" s="81"/>
      <c r="R116" s="81"/>
      <c r="S116" s="81"/>
      <c r="T116" s="81"/>
      <c r="U116" s="78"/>
      <c r="V116" s="81"/>
    </row>
    <row r="117" spans="1:22" ht="14.25">
      <c r="A117" s="73" t="str" cm="1">
        <f t="array" ref="A117">_xlfn.IFS(OR(AND($C$4="na",$D$4="na"), AND($C$4&lt;&gt;"na",$D$4&lt;&gt;"na")), "[Invalid Sort]", OR(AND($D$4="1",$D117="na"), AND($C$4="01",$C117="na")),"blank",$B117="1","Header",$B117="2","Control Question",$B117="","Requirement")</f>
        <v>blank</v>
      </c>
      <c r="B117" s="146" t="s">
        <v>266</v>
      </c>
      <c r="C117" s="85" t="s">
        <v>813</v>
      </c>
      <c r="D117" s="74" t="s">
        <v>267</v>
      </c>
      <c r="E117" s="99"/>
      <c r="F117" s="76"/>
      <c r="G117" s="76"/>
      <c r="H117" s="76"/>
      <c r="I117" s="106" t="s">
        <v>814</v>
      </c>
      <c r="J117" s="81"/>
      <c r="K117" s="79"/>
      <c r="L117" s="78"/>
      <c r="M117" s="94"/>
      <c r="N117" s="81"/>
      <c r="O117" s="81"/>
      <c r="P117" s="82"/>
      <c r="Q117" s="81"/>
      <c r="R117" s="81"/>
      <c r="S117" s="81"/>
      <c r="T117" s="81"/>
      <c r="U117" s="81"/>
      <c r="V117" s="81"/>
    </row>
    <row r="118" spans="1:22" ht="14.25">
      <c r="A118" s="73" t="str" cm="1">
        <f t="array" ref="A118">_xlfn.IFS(OR(AND($C$4="na",$D$4="na"), AND($C$4&lt;&gt;"na",$D$4&lt;&gt;"na")), "[Invalid Sort]", OR(AND($D$4="1",$D118="na"), AND($C$4="01",$C118="na")),"blank",$B118="1","Header",$B118="2","Control Question",$B118="","Requirement")</f>
        <v>blank</v>
      </c>
      <c r="B118" s="146" t="s">
        <v>266</v>
      </c>
      <c r="C118" s="85" t="s">
        <v>815</v>
      </c>
      <c r="D118" s="74" t="s">
        <v>267</v>
      </c>
      <c r="E118" s="99"/>
      <c r="F118" s="76"/>
      <c r="G118" s="76"/>
      <c r="H118" s="76"/>
      <c r="I118" s="77" t="s">
        <v>816</v>
      </c>
      <c r="J118" s="78"/>
      <c r="K118" s="79"/>
      <c r="L118" s="78"/>
      <c r="M118" s="94"/>
      <c r="N118" s="78"/>
      <c r="O118" s="78"/>
      <c r="P118" s="82"/>
      <c r="Q118" s="78"/>
      <c r="R118" s="78"/>
      <c r="S118" s="78"/>
      <c r="T118" s="78"/>
      <c r="U118" s="78"/>
      <c r="V118" s="81"/>
    </row>
    <row r="119" spans="1:22" ht="14.25">
      <c r="A119" s="225" t="str" cm="1">
        <f t="array" ref="A119">_xlfn.IFS(OR(AND($C$4="na",$D$4="na"), AND($C$4&lt;&gt;"na",$D$4&lt;&gt;"na")), "[Invalid Sort]", OR(AND($D$4="1",$D119="na"), AND($C$4="01",$C119="na")),"blank",$B119="1","Header",$B119="2","Control Question",$B119="","Requirement")</f>
        <v>blank</v>
      </c>
      <c r="B119" s="227" t="s">
        <v>266</v>
      </c>
      <c r="C119" s="229" t="s">
        <v>817</v>
      </c>
      <c r="D119" s="230" t="s">
        <v>267</v>
      </c>
      <c r="E119" s="232"/>
      <c r="F119" s="234"/>
      <c r="G119" s="234"/>
      <c r="H119" s="234"/>
      <c r="I119" s="236" t="s">
        <v>818</v>
      </c>
      <c r="J119" s="238"/>
      <c r="K119" s="240"/>
      <c r="L119" s="242"/>
      <c r="M119" s="244"/>
      <c r="N119" s="242"/>
      <c r="O119" s="238"/>
      <c r="P119" s="246"/>
      <c r="Q119" s="238"/>
      <c r="R119" s="238"/>
      <c r="S119" s="238"/>
      <c r="T119" s="238"/>
      <c r="U119" s="238"/>
      <c r="V119" s="238"/>
    </row>
    <row r="120" spans="1:22" ht="14.25">
      <c r="C120" s="136"/>
      <c r="D120" s="136"/>
      <c r="I120" s="136"/>
      <c r="K120" s="136"/>
      <c r="N120" s="136"/>
      <c r="V120" s="270"/>
    </row>
    <row r="121" spans="1:22" ht="14.25">
      <c r="C121" s="136"/>
      <c r="D121" s="136"/>
      <c r="I121" s="136"/>
      <c r="K121" s="136"/>
      <c r="N121" s="136"/>
      <c r="V121" s="270"/>
    </row>
    <row r="122" spans="1:22" ht="14.25">
      <c r="C122" s="136"/>
      <c r="D122" s="136"/>
      <c r="I122" s="136"/>
      <c r="K122" s="136"/>
      <c r="N122" s="136"/>
      <c r="V122" s="270"/>
    </row>
  </sheetData>
  <conditionalFormatting sqref="A4:J150">
    <cfRule type="expression" dxfId="48" priority="54">
      <formula>$A4="header"</formula>
    </cfRule>
  </conditionalFormatting>
  <conditionalFormatting sqref="A3:V150">
    <cfRule type="expression" dxfId="47" priority="52" stopIfTrue="1">
      <formula>$A3="blank"</formula>
    </cfRule>
  </conditionalFormatting>
  <conditionalFormatting sqref="A4:V150">
    <cfRule type="expression" dxfId="46" priority="55">
      <formula>$A4="Control Question"</formula>
    </cfRule>
  </conditionalFormatting>
  <conditionalFormatting sqref="C4:C150">
    <cfRule type="expression" dxfId="45" priority="56" stopIfTrue="1">
      <formula>$D$4&lt;&gt;"na"</formula>
    </cfRule>
  </conditionalFormatting>
  <conditionalFormatting sqref="D4:D150">
    <cfRule type="expression" dxfId="44" priority="57" stopIfTrue="1">
      <formula>$C$4&lt;&gt;"na"</formula>
    </cfRule>
  </conditionalFormatting>
  <conditionalFormatting sqref="E4:E119">
    <cfRule type="expression" dxfId="43" priority="58">
      <formula>OR($E4="",$E4="N/A")</formula>
    </cfRule>
  </conditionalFormatting>
  <conditionalFormatting sqref="E4:E150">
    <cfRule type="beginsWith" dxfId="42" priority="1" operator="beginsWith" text="major-non-conform">
      <formula>LEFT(E4,LEN("major-non-conform"))="major-non-conform"</formula>
    </cfRule>
    <cfRule type="beginsWith" dxfId="41" priority="2" operator="beginsWith" text="conform">
      <formula>LEFT(E4,LEN("conform"))="conform"</formula>
    </cfRule>
    <cfRule type="beginsWith" dxfId="40" priority="3" operator="beginsWith" text="minor-non-conform">
      <formula>LEFT(E4,LEN("minor-non-conform"))="minor-non-conform"</formula>
    </cfRule>
  </conditionalFormatting>
  <conditionalFormatting sqref="K4:V150">
    <cfRule type="expression" dxfId="39" priority="53">
      <formula>$A4="header"</formula>
    </cfRule>
  </conditionalFormatting>
  <dataValidations count="1">
    <dataValidation type="list" allowBlank="1" showInputMessage="1" showErrorMessage="1" sqref="E99 E91 E89 E105 E103 E101 E80 E77 E73 E70 E81 E93 E90 E86 E82 E84 E110 E104 E106 E108 E83 E5 E10 E17 E22 E88 E36 E48 E53 E56 E62 E69 E72 E76 E79 E30 E35 E37 E41 E45 E57 E63" xr:uid="{94F7CC30-9292-4E4C-8C1E-247184720861}">
      <formula1>"conform,minor-non-conform,major-non-conform,NA"</formula1>
    </dataValidation>
  </dataValidations>
  <pageMargins left="0.7" right="0.7" top="0.78740157500000008" bottom="0.78740157500000008"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37E58-2616-448B-8CD1-D3086CEABBC8}">
  <dimension ref="A1:AM223"/>
  <sheetViews>
    <sheetView zoomScaleNormal="100" workbookViewId="0"/>
  </sheetViews>
  <sheetFormatPr defaultColWidth="11" defaultRowHeight="12.75"/>
  <cols>
    <col min="1" max="1" width="1.7109375" style="151" bestFit="1" customWidth="1"/>
    <col min="2" max="2" width="10.85546875" style="160" bestFit="1" customWidth="1"/>
    <col min="3" max="3" width="31.28515625" style="160" customWidth="1"/>
    <col min="4" max="4" width="15" style="160" customWidth="1"/>
    <col min="5" max="5" width="4" style="160" customWidth="1"/>
    <col min="6" max="6" width="21.42578125" style="160" customWidth="1"/>
    <col min="7" max="7" width="16" style="160" customWidth="1"/>
    <col min="8" max="8" width="12" style="151" customWidth="1"/>
    <col min="9" max="9" width="15.28515625" style="176" customWidth="1"/>
    <col min="10" max="10" width="14" style="176" customWidth="1"/>
    <col min="11" max="11" width="9.5703125" style="176" bestFit="1" customWidth="1"/>
    <col min="12" max="12" width="14.5703125" style="165" bestFit="1" customWidth="1"/>
    <col min="13" max="13" width="15.42578125" style="176" bestFit="1" customWidth="1"/>
    <col min="14" max="14" width="12.85546875" style="165" customWidth="1"/>
    <col min="15" max="18" width="11" style="165"/>
    <col min="19" max="20" width="11" style="160"/>
    <col min="21" max="21" width="13.140625" style="160" customWidth="1"/>
    <col min="22" max="16384" width="11" style="160"/>
  </cols>
  <sheetData>
    <row r="1" spans="1:39" s="149" customFormat="1" ht="60" customHeight="1">
      <c r="A1" s="148"/>
      <c r="B1" s="257" t="s">
        <v>819</v>
      </c>
      <c r="C1" s="257"/>
      <c r="D1" s="257"/>
      <c r="E1" s="257"/>
      <c r="F1" s="257"/>
      <c r="H1" s="148"/>
      <c r="I1" s="150"/>
      <c r="J1" s="150"/>
      <c r="K1" s="150"/>
      <c r="L1" s="150"/>
      <c r="M1" s="150"/>
      <c r="N1" s="150"/>
      <c r="O1" s="150"/>
      <c r="P1" s="150"/>
      <c r="Q1" s="150"/>
      <c r="R1" s="150"/>
      <c r="S1" s="150"/>
      <c r="T1" s="150"/>
      <c r="U1" s="150"/>
      <c r="V1" s="150"/>
      <c r="W1" s="150"/>
      <c r="X1" s="150"/>
      <c r="Y1" s="150"/>
      <c r="Z1" s="150"/>
      <c r="AA1" s="162"/>
      <c r="AB1" s="163"/>
      <c r="AC1" s="164"/>
      <c r="AD1" s="164"/>
      <c r="AE1" s="164"/>
      <c r="AF1" s="164"/>
      <c r="AG1" s="164"/>
      <c r="AH1" s="164"/>
      <c r="AI1" s="164"/>
      <c r="AJ1" s="164"/>
      <c r="AK1" s="164"/>
      <c r="AL1" s="164"/>
      <c r="AM1" s="164"/>
    </row>
    <row r="2" spans="1:39" ht="41.1" customHeight="1">
      <c r="B2" s="258" t="s">
        <v>820</v>
      </c>
      <c r="C2" s="259"/>
      <c r="D2" s="262" t="str" cm="1">
        <f t="array" ref="D2">_xlfn.IFS(AND(COUNTIF($G17:$G$37,"")&gt;=1,COUNTIF($G$17:$G$37, "")&lt;COUNTA($G$17:$G$37)), "INCOMPLETE", COUNTIF($G$17:$G$37, "major-non-conform")&gt;=1, "FAIL", (COUNTIF($G$17:$G$37, "conform")+ COUNTIF($G$17:$G$37, "NA"))/COUNTA($G$17:$G$37)=1, "PASS", AND(COUNTIF($G$17:$G$37, "major-non-conform")=0,COUNTIF($G$17:$G$37, "minor-non-conform")&gt;=1), "CONDITIONAL-PASS", TRUE, "NA")</f>
        <v>NA</v>
      </c>
      <c r="E2" s="263"/>
      <c r="F2" s="263"/>
      <c r="G2" s="264"/>
      <c r="I2" s="156"/>
      <c r="J2" s="172"/>
      <c r="K2" s="156"/>
      <c r="L2" s="157"/>
      <c r="M2" s="156"/>
      <c r="O2" s="157"/>
      <c r="P2" s="157"/>
      <c r="Q2" s="157"/>
      <c r="R2" s="157"/>
      <c r="S2" s="157"/>
      <c r="T2" s="157"/>
      <c r="U2" s="157"/>
      <c r="V2" s="157"/>
      <c r="W2" s="157"/>
      <c r="X2" s="157"/>
      <c r="Y2" s="157"/>
      <c r="Z2" s="157"/>
      <c r="AA2" s="158"/>
      <c r="AB2" s="159"/>
      <c r="AC2" s="165"/>
      <c r="AD2" s="165"/>
      <c r="AE2" s="165"/>
      <c r="AF2" s="165"/>
      <c r="AG2" s="165"/>
      <c r="AH2" s="165"/>
      <c r="AI2" s="165"/>
      <c r="AJ2" s="165"/>
      <c r="AK2" s="165"/>
      <c r="AL2" s="165"/>
      <c r="AM2" s="165"/>
    </row>
    <row r="3" spans="1:39" ht="17.100000000000001" customHeight="1">
      <c r="B3" s="181"/>
      <c r="C3" s="181"/>
      <c r="D3" s="181"/>
      <c r="E3" s="181"/>
      <c r="F3" s="182"/>
      <c r="G3" s="182"/>
      <c r="I3" s="156"/>
      <c r="J3" s="261"/>
      <c r="K3" s="261"/>
      <c r="L3" s="261"/>
      <c r="M3" s="261"/>
      <c r="N3" s="261"/>
      <c r="O3" s="261"/>
      <c r="P3" s="261"/>
      <c r="Q3" s="261"/>
      <c r="R3" s="261"/>
      <c r="S3" s="261"/>
      <c r="T3" s="261"/>
      <c r="U3" s="261"/>
      <c r="V3" s="157"/>
      <c r="W3" s="157"/>
      <c r="X3" s="157"/>
      <c r="Y3" s="157"/>
      <c r="Z3" s="157"/>
      <c r="AA3" s="158"/>
      <c r="AB3" s="159"/>
      <c r="AC3" s="165"/>
      <c r="AD3" s="165"/>
      <c r="AE3" s="165"/>
      <c r="AF3" s="165"/>
      <c r="AG3" s="165"/>
      <c r="AH3" s="165"/>
      <c r="AI3" s="165"/>
      <c r="AJ3" s="165"/>
      <c r="AK3" s="165"/>
      <c r="AL3" s="165"/>
      <c r="AM3" s="165"/>
    </row>
    <row r="4" spans="1:39" ht="13.15" customHeight="1">
      <c r="B4" s="181" t="s">
        <v>821</v>
      </c>
      <c r="C4" s="181"/>
      <c r="D4" s="181"/>
      <c r="E4" s="181"/>
      <c r="F4" s="182"/>
      <c r="G4" s="182"/>
      <c r="I4" s="156"/>
      <c r="J4" s="261"/>
      <c r="K4" s="261"/>
      <c r="L4" s="261"/>
      <c r="M4" s="261"/>
      <c r="N4" s="261"/>
      <c r="O4" s="261"/>
      <c r="P4" s="261"/>
      <c r="Q4" s="261"/>
      <c r="R4" s="261"/>
      <c r="S4" s="261"/>
      <c r="T4" s="261"/>
      <c r="U4" s="261"/>
      <c r="V4" s="157"/>
      <c r="W4" s="157"/>
      <c r="X4" s="157"/>
      <c r="Y4" s="157"/>
      <c r="Z4" s="157"/>
      <c r="AA4" s="158"/>
      <c r="AB4" s="159"/>
      <c r="AC4" s="165"/>
      <c r="AD4" s="165"/>
      <c r="AE4" s="165"/>
      <c r="AF4" s="165"/>
      <c r="AG4" s="165"/>
      <c r="AH4" s="165"/>
      <c r="AI4" s="165"/>
      <c r="AJ4" s="165"/>
      <c r="AK4" s="165"/>
      <c r="AL4" s="165"/>
      <c r="AM4" s="165"/>
    </row>
    <row r="5" spans="1:39" s="155" customFormat="1" ht="28.5" customHeight="1">
      <c r="A5" s="166"/>
      <c r="B5" s="206" t="s">
        <v>822</v>
      </c>
      <c r="C5" s="265" t="s">
        <v>823</v>
      </c>
      <c r="D5" s="265"/>
      <c r="E5" s="265"/>
      <c r="F5" s="265"/>
      <c r="G5" s="207" t="s">
        <v>824</v>
      </c>
      <c r="H5" s="166"/>
      <c r="I5" s="183"/>
      <c r="J5" s="183"/>
      <c r="K5" s="183"/>
      <c r="L5" s="184"/>
      <c r="M5" s="184"/>
      <c r="N5" s="152"/>
      <c r="O5" s="152"/>
      <c r="P5" s="152"/>
      <c r="Q5" s="152"/>
      <c r="R5" s="152"/>
      <c r="S5" s="152"/>
      <c r="T5" s="152"/>
      <c r="U5" s="152"/>
      <c r="V5" s="152"/>
      <c r="W5" s="152"/>
      <c r="X5" s="152"/>
      <c r="Y5" s="152"/>
      <c r="Z5" s="152"/>
      <c r="AA5" s="153"/>
      <c r="AB5" s="154"/>
      <c r="AC5" s="167"/>
      <c r="AD5" s="167"/>
      <c r="AE5" s="167"/>
      <c r="AF5" s="167"/>
      <c r="AG5" s="167"/>
      <c r="AH5" s="167"/>
      <c r="AI5" s="167"/>
      <c r="AJ5" s="167"/>
      <c r="AK5" s="167"/>
      <c r="AL5" s="167"/>
      <c r="AM5" s="167"/>
    </row>
    <row r="6" spans="1:39" ht="28.5" customHeight="1">
      <c r="B6" s="199" t="s">
        <v>266</v>
      </c>
      <c r="C6" s="252" t="str">
        <f>VLOOKUP(B6,'Vehicle CyberSecurity'!$D$3:$I$125,6,FALSE)</f>
        <v>Organizational Cybersecurity</v>
      </c>
      <c r="D6" s="253"/>
      <c r="E6" s="253"/>
      <c r="F6" s="254"/>
      <c r="G6" s="215" t="str" cm="1">
        <f t="array" ref="G6">_xlfn.IFS(COUNTIF($G$17:$G$20, "NA")&gt;=1, "NA", COUNTIF($G$17:$G$20, "")&gt;=1,"", COUNTIF($G$17:$G$20, "major-non-conform")&gt;=1, "major-non-conform", COUNTIF($G$17:$G$20, "conform")/COUNTA($G$17:$G$20)=1, "conform", AND(COUNTIF($G$17:$G$20, "major-non-conform")=0,COUNTIF($G$17:$G$20, "minor-non-conform")&gt;=1), "minor-non-conform", TRUE, "")</f>
        <v/>
      </c>
      <c r="H6" s="194"/>
      <c r="I6" s="195"/>
      <c r="J6" s="185"/>
      <c r="K6" s="156"/>
      <c r="L6" s="186"/>
      <c r="M6" s="186"/>
      <c r="N6" s="157"/>
      <c r="O6" s="157"/>
      <c r="P6" s="157"/>
      <c r="Q6" s="157"/>
      <c r="R6" s="157"/>
      <c r="S6" s="157"/>
      <c r="T6" s="157"/>
      <c r="U6" s="157"/>
      <c r="V6" s="157"/>
      <c r="W6" s="157"/>
      <c r="X6" s="157"/>
      <c r="Y6" s="157"/>
      <c r="Z6" s="157"/>
      <c r="AA6" s="158"/>
      <c r="AB6" s="159"/>
      <c r="AC6" s="165"/>
      <c r="AD6" s="165"/>
      <c r="AE6" s="165"/>
      <c r="AF6" s="165"/>
      <c r="AG6" s="165"/>
      <c r="AH6" s="165"/>
      <c r="AI6" s="165"/>
      <c r="AJ6" s="165"/>
      <c r="AK6" s="165"/>
      <c r="AL6" s="165"/>
      <c r="AM6" s="165"/>
    </row>
    <row r="7" spans="1:39" ht="28.5" customHeight="1">
      <c r="B7" s="199" t="s">
        <v>270</v>
      </c>
      <c r="C7" s="252" t="str">
        <f>VLOOKUP(B7,'Vehicle CyberSecurity'!$D$3:$I$125,6,FALSE)</f>
        <v>Human Resources - Cybersecurity Culture</v>
      </c>
      <c r="D7" s="253"/>
      <c r="E7" s="253"/>
      <c r="F7" s="254"/>
      <c r="G7" s="215" t="str" cm="1">
        <f t="array" ref="G7">_xlfn.IFS(COUNTIF($G$21:$G$21, "NA")&gt;=1, "NA", COUNTIF($G$21:$G$21, "")&gt;=1,"", COUNTIF($G$21:$G$21, "major-non-conform")&gt;=1, "major-non-conform", COUNTIF($G$21:$G$21, "conform")/COUNTA($G$21:$G$21)=1, "conform", AND(COUNTIF($G$21:$G$21, "major-non-conform")=0,COUNTIF($G$21:$G$21, "minor-non-conform")&gt;=1), "minor-non-conform", TRUE, "")</f>
        <v/>
      </c>
      <c r="H7" s="194"/>
      <c r="I7" s="195"/>
      <c r="J7" s="185"/>
      <c r="K7" s="156"/>
      <c r="L7" s="186"/>
      <c r="M7" s="186"/>
      <c r="N7" s="157"/>
      <c r="O7" s="157"/>
      <c r="P7" s="157"/>
      <c r="Q7" s="157"/>
      <c r="R7" s="157"/>
      <c r="S7" s="157"/>
      <c r="T7" s="157"/>
      <c r="U7" s="157"/>
      <c r="V7" s="157"/>
      <c r="W7" s="157"/>
      <c r="X7" s="157"/>
      <c r="Y7" s="157"/>
      <c r="Z7" s="157"/>
      <c r="AA7" s="158"/>
      <c r="AB7" s="159"/>
      <c r="AC7" s="165"/>
      <c r="AD7" s="165"/>
      <c r="AE7" s="165"/>
      <c r="AF7" s="165"/>
      <c r="AG7" s="165"/>
      <c r="AH7" s="165"/>
      <c r="AI7" s="165"/>
      <c r="AJ7" s="165"/>
      <c r="AK7" s="165"/>
      <c r="AL7" s="165"/>
      <c r="AM7" s="165"/>
    </row>
    <row r="8" spans="1:39" ht="28.5" customHeight="1">
      <c r="B8" s="199" t="s">
        <v>427</v>
      </c>
      <c r="C8" s="252" t="str">
        <f>VLOOKUP(B8,'Vehicle CyberSecurity'!$D$3:$I$125,6,FALSE)</f>
        <v xml:space="preserve"> Risk Management</v>
      </c>
      <c r="D8" s="253"/>
      <c r="E8" s="253"/>
      <c r="F8" s="254"/>
      <c r="G8" s="215" t="str" cm="1">
        <f t="array" ref="G8">_xlfn.IFS(COUNTIF($G$22:$G$24, "NA")&gt;=1, "NA", COUNTIF($G$22:$G$24, "")&gt;=1,"", COUNTIF($G$22:$G$24, "major-non-conform")&gt;=1, "major-non-conform", COUNTIF($G$22:$G$24, "conform")/COUNTA($G$22:$G$24)=1, "conform", AND(COUNTIF($G$22:$G$24, "major-non-conform")=0,COUNTIF($G$22:$G$24, "minor-non-conform")&gt;=1), "minor-non-conform", TRUE, "")</f>
        <v/>
      </c>
      <c r="H8" s="194"/>
      <c r="I8" s="195"/>
      <c r="J8" s="192"/>
      <c r="K8" s="156"/>
      <c r="L8" s="156"/>
      <c r="M8" s="156"/>
      <c r="N8" s="157"/>
      <c r="O8" s="157"/>
      <c r="P8" s="157"/>
      <c r="Q8" s="187"/>
      <c r="R8" s="157"/>
      <c r="S8" s="157"/>
      <c r="T8" s="157"/>
      <c r="U8" s="157"/>
      <c r="V8" s="157"/>
      <c r="W8" s="157"/>
      <c r="X8" s="157"/>
      <c r="Y8" s="157"/>
      <c r="Z8" s="157"/>
      <c r="AA8" s="158"/>
      <c r="AB8" s="159"/>
      <c r="AC8" s="165"/>
      <c r="AD8" s="165"/>
      <c r="AE8" s="165"/>
      <c r="AF8" s="165"/>
      <c r="AG8" s="165"/>
      <c r="AH8" s="165"/>
      <c r="AI8" s="165"/>
      <c r="AJ8" s="165"/>
      <c r="AK8" s="165"/>
      <c r="AL8" s="165"/>
      <c r="AM8" s="165"/>
    </row>
    <row r="9" spans="1:39" ht="28.5" customHeight="1">
      <c r="B9" s="199" t="s">
        <v>529</v>
      </c>
      <c r="C9" s="252" t="str">
        <f>VLOOKUP(B9,'Vehicle CyberSecurity'!$D$3:$I$125,6,FALSE)</f>
        <v xml:space="preserve">Internal Assessments 
</v>
      </c>
      <c r="D9" s="253"/>
      <c r="E9" s="253"/>
      <c r="F9" s="254"/>
      <c r="G9" s="215" t="str" cm="1">
        <f t="array" ref="G9">_xlfn.IFS(COUNTIF($G$25:$G$25, "NA")&gt;=1, "NA", COUNTIF($G$25:$G$25, "")&gt;=1,"", COUNTIF($G$25:$G$25, "major-non-conform")&gt;=1, "major-non-conform", COUNTIF($G$25:$G$25, "conform")/COUNTA($G$25:$G$25)=1, "conform", AND(COUNTIF($G$25:$G$25, "major-non-conform")=0,COUNTIF($G$25:$G$25, "minor-non-conform")&gt;=1), "minor-non-conform", TRUE, "")</f>
        <v/>
      </c>
      <c r="H9" s="196"/>
      <c r="I9" s="195"/>
      <c r="J9" s="156"/>
      <c r="K9" s="156"/>
      <c r="L9" s="156"/>
      <c r="M9" s="156"/>
      <c r="N9" s="188"/>
      <c r="O9" s="157"/>
      <c r="P9" s="157"/>
      <c r="Q9" s="187"/>
      <c r="R9" s="157"/>
      <c r="S9" s="157"/>
      <c r="T9" s="157"/>
      <c r="U9" s="157"/>
      <c r="V9" s="157"/>
      <c r="W9" s="157"/>
      <c r="X9" s="157"/>
      <c r="Y9" s="157"/>
      <c r="Z9" s="157"/>
      <c r="AA9" s="158"/>
      <c r="AB9" s="159"/>
      <c r="AC9" s="165"/>
      <c r="AD9" s="165"/>
      <c r="AE9" s="165"/>
      <c r="AF9" s="165"/>
      <c r="AG9" s="165"/>
      <c r="AH9" s="165"/>
      <c r="AI9" s="165"/>
      <c r="AJ9" s="165"/>
      <c r="AK9" s="165"/>
      <c r="AL9" s="165"/>
      <c r="AM9" s="165"/>
    </row>
    <row r="10" spans="1:39" ht="28.5" customHeight="1">
      <c r="B10" s="199" t="s">
        <v>558</v>
      </c>
      <c r="C10" s="252" t="str">
        <f>VLOOKUP(B10,'Vehicle CyberSecurity'!$D$3:$I$125,6,FALSE)</f>
        <v>Concept and Product development Phase</v>
      </c>
      <c r="D10" s="253"/>
      <c r="E10" s="253"/>
      <c r="F10" s="254"/>
      <c r="G10" s="215" t="str" cm="1">
        <f t="array" ref="G10">_xlfn.IFS(COUNTIF($G$26:$G$28, "NA")&gt;=1, "NA", COUNTIF($G$26:$G$28, "")&gt;=1,"", COUNTIF($G$26:$G$28, "major-non-conform")&gt;=1, "major-non-conform", COUNTIF($G$26:$G$28, "conform")/COUNTA($G$26:$G$28)=1, "conform", AND(COUNTIF($G$26:$G$28, "major-non-conform")=0,COUNTIF($G$26:$G$28, "minor-non-conform")&gt;=1), "minor-non-conform", TRUE, "")</f>
        <v/>
      </c>
      <c r="H10" s="197"/>
      <c r="I10" s="195"/>
      <c r="J10" s="156"/>
      <c r="K10" s="156"/>
      <c r="L10" s="156"/>
      <c r="M10" s="156"/>
      <c r="N10" s="188"/>
      <c r="O10" s="157"/>
      <c r="P10" s="157"/>
      <c r="Q10" s="187"/>
      <c r="R10" s="157"/>
      <c r="S10" s="157"/>
      <c r="T10" s="157"/>
      <c r="U10" s="157"/>
      <c r="V10" s="157"/>
      <c r="W10" s="157"/>
      <c r="X10" s="157"/>
      <c r="Y10" s="157"/>
      <c r="Z10" s="157"/>
      <c r="AA10" s="158"/>
      <c r="AB10" s="159"/>
      <c r="AC10" s="165"/>
      <c r="AD10" s="165"/>
      <c r="AE10" s="165"/>
      <c r="AF10" s="165"/>
      <c r="AG10" s="165"/>
      <c r="AH10" s="165"/>
      <c r="AI10" s="165"/>
      <c r="AJ10" s="165"/>
      <c r="AK10" s="165"/>
      <c r="AL10" s="165"/>
      <c r="AM10" s="165"/>
    </row>
    <row r="11" spans="1:39" ht="28.5" customHeight="1">
      <c r="B11" s="199" t="s">
        <v>630</v>
      </c>
      <c r="C11" s="252" t="str">
        <f>VLOOKUP(B11,'Vehicle CyberSecurity'!$D$3:$I$125,6,FALSE)</f>
        <v>Post-Development Phase (excluding operations and maintenance)</v>
      </c>
      <c r="D11" s="253"/>
      <c r="E11" s="253"/>
      <c r="F11" s="254"/>
      <c r="G11" s="215" t="str" cm="1">
        <f t="array" ref="G11">_xlfn.IFS(COUNTIF($G$29:$G$30, "NA")&gt;=1, "NA", COUNTIF($G$29:$G$30, "")&gt;=1,"", COUNTIF($G$29:$G$30, "major-non-conform")&gt;=1, "major-non-conform", COUNTIF($G$29:$G$30, "conform")/COUNTA($G$29:$G$30)=1, "conform", AND(COUNTIF($G$29:$G$30, "major-non-conform")=0,COUNTIF($G$29:$G$30, "minor-non-conform")&gt;=1), "minor-non-conform", TRUE, "")</f>
        <v/>
      </c>
      <c r="H11" s="198"/>
      <c r="I11" s="195"/>
      <c r="J11" s="156"/>
      <c r="K11" s="156"/>
      <c r="L11" s="156"/>
      <c r="M11" s="156"/>
      <c r="N11" s="188"/>
      <c r="O11" s="157"/>
      <c r="P11" s="157"/>
      <c r="Q11" s="187"/>
      <c r="R11" s="157"/>
      <c r="S11" s="157"/>
      <c r="T11" s="157"/>
      <c r="U11" s="157"/>
      <c r="V11" s="157"/>
      <c r="W11" s="157"/>
      <c r="X11" s="157"/>
      <c r="Y11" s="157"/>
      <c r="Z11" s="157"/>
      <c r="AA11" s="158"/>
      <c r="AB11" s="159"/>
      <c r="AC11" s="165"/>
      <c r="AD11" s="165"/>
      <c r="AE11" s="165"/>
      <c r="AF11" s="165"/>
      <c r="AG11" s="165"/>
      <c r="AH11" s="165"/>
      <c r="AI11" s="165"/>
      <c r="AJ11" s="165"/>
      <c r="AK11" s="165"/>
      <c r="AL11" s="165"/>
      <c r="AM11" s="165"/>
    </row>
    <row r="12" spans="1:39" ht="28.5" customHeight="1">
      <c r="B12" s="199" t="s">
        <v>655</v>
      </c>
      <c r="C12" s="252" t="str">
        <f>VLOOKUP(B12,'Vehicle CyberSecurity'!$D$3:$I$125,6,FALSE)</f>
        <v>Operations Security</v>
      </c>
      <c r="D12" s="253"/>
      <c r="E12" s="253"/>
      <c r="F12" s="254"/>
      <c r="G12" s="215" t="str" cm="1">
        <f t="array" ref="G12">_xlfn.IFS(COUNTIF($G$31:$G$35, "NA")&gt;=1, "NA", COUNTIF($G$31:$G$35, "")&gt;=1,"", COUNTIF($G$31:$G$35, "major-non-conform")&gt;=1, "major-non-conform", COUNTIF($G$31:$G$35, "conform")/COUNTA($G$31:$G$35)=1, "conform", AND(COUNTIF($G$31:$G$35, "major-non-conform")=0,COUNTIF($G$31:$G$35, "minor-non-conform")&gt;=1), "minor-non-conform", TRUE, "")</f>
        <v/>
      </c>
      <c r="H12" s="198"/>
      <c r="I12" s="195"/>
      <c r="J12" s="156"/>
      <c r="K12" s="156"/>
      <c r="L12" s="156"/>
      <c r="M12" s="156"/>
      <c r="N12" s="188"/>
      <c r="O12" s="157"/>
      <c r="P12" s="157"/>
      <c r="Q12" s="187"/>
      <c r="R12" s="157"/>
      <c r="S12" s="157"/>
      <c r="T12" s="157"/>
      <c r="U12" s="157"/>
      <c r="V12" s="157"/>
      <c r="W12" s="157"/>
      <c r="X12" s="157"/>
      <c r="Y12" s="157"/>
      <c r="Z12" s="157"/>
      <c r="AA12" s="158"/>
      <c r="AB12" s="159"/>
      <c r="AC12" s="165"/>
      <c r="AD12" s="165"/>
      <c r="AE12" s="165"/>
      <c r="AF12" s="165"/>
      <c r="AG12" s="165"/>
      <c r="AH12" s="165"/>
      <c r="AI12" s="165"/>
      <c r="AJ12" s="165"/>
      <c r="AK12" s="165"/>
      <c r="AL12" s="165"/>
      <c r="AM12" s="165"/>
    </row>
    <row r="13" spans="1:39" ht="28.5" customHeight="1">
      <c r="B13" s="199" t="s">
        <v>707</v>
      </c>
      <c r="C13" s="252" t="str">
        <f>VLOOKUP(B13,'Vehicle CyberSecurity'!$D$3:$I$125,6,FALSE)</f>
        <v>Supply Chain Relationships</v>
      </c>
      <c r="D13" s="253"/>
      <c r="E13" s="253"/>
      <c r="F13" s="254"/>
      <c r="G13" s="215" t="str" cm="1">
        <f t="array" ref="G13">_xlfn.IFS(COUNTIF($G$36:$G$36, "NA")&gt;=1, "NA", COUNTIF($G$36:$G$36, "")&gt;=1,"", COUNTIF($G$36:$G$36, "major-non-conform")&gt;=1, "major-non-conform", COUNTIF($G$36:$G$36, "conform")/COUNTA($G$36:$G$36)=1, "conform", AND(COUNTIF($G$36:$G$36, "major-non-conform")=0,COUNTIF($G$36:$G$36, "minor-non-conform")&gt;=1), "minor-non-conform", TRUE, "")</f>
        <v/>
      </c>
      <c r="H13" s="198"/>
      <c r="I13" s="195"/>
      <c r="J13" s="156"/>
      <c r="K13" s="156"/>
      <c r="L13" s="156"/>
      <c r="M13" s="156"/>
      <c r="N13" s="188"/>
      <c r="O13" s="157"/>
      <c r="P13" s="157"/>
      <c r="Q13" s="187"/>
      <c r="R13" s="157"/>
      <c r="S13" s="157"/>
      <c r="T13" s="157"/>
      <c r="U13" s="157"/>
      <c r="V13" s="157"/>
      <c r="W13" s="157"/>
      <c r="X13" s="157"/>
      <c r="Y13" s="157"/>
      <c r="Z13" s="157"/>
      <c r="AA13" s="158"/>
      <c r="AB13" s="159"/>
      <c r="AC13" s="165"/>
      <c r="AD13" s="165"/>
      <c r="AE13" s="165"/>
      <c r="AF13" s="165"/>
      <c r="AG13" s="165"/>
      <c r="AH13" s="165"/>
      <c r="AI13" s="165"/>
      <c r="AJ13" s="165"/>
      <c r="AK13" s="165"/>
      <c r="AL13" s="165"/>
      <c r="AM13" s="165"/>
    </row>
    <row r="14" spans="1:39" ht="28.5" customHeight="1">
      <c r="B14" s="199" t="s">
        <v>739</v>
      </c>
      <c r="C14" s="252" t="str">
        <f>VLOOKUP(B14,'Vehicle CyberSecurity'!$D$3:$I$125,6,FALSE)</f>
        <v>Continual Cybersecurity Activities</v>
      </c>
      <c r="D14" s="253"/>
      <c r="E14" s="253"/>
      <c r="F14" s="254"/>
      <c r="G14" s="215" t="str" cm="1">
        <f t="array" ref="G14">_xlfn.IFS(COUNTIF($G$37:$G$40, "NA")&gt;=1, "NA", COUNTIF($G$37:$G$40, "")&gt;=1,"", COUNTIF($G$37:$G$40, "major-non-conform")&gt;=1, "major-non-conform", COUNTIF($G$37:$G$40, "conform")/COUNTA($G$37:$G$40)=1, "conform", AND(COUNTIF($G$37:$G$40, "major-non-conform")=0,COUNTIF($G$37:$G$40, "minor-non-conform")&gt;=1), "minor-non-conform", TRUE, "")</f>
        <v/>
      </c>
      <c r="H14" s="198"/>
      <c r="I14" s="195"/>
      <c r="J14" s="156"/>
      <c r="K14" s="156"/>
      <c r="L14" s="156"/>
      <c r="M14" s="156"/>
      <c r="N14" s="188"/>
      <c r="O14" s="157"/>
      <c r="P14" s="157"/>
      <c r="Q14" s="187"/>
      <c r="R14" s="157"/>
      <c r="S14" s="157"/>
      <c r="T14" s="157"/>
      <c r="U14" s="157"/>
      <c r="V14" s="157"/>
      <c r="W14" s="157"/>
      <c r="X14" s="157"/>
      <c r="Y14" s="157"/>
      <c r="Z14" s="157"/>
      <c r="AA14" s="158"/>
      <c r="AB14" s="159"/>
      <c r="AC14" s="165"/>
      <c r="AD14" s="165"/>
      <c r="AE14" s="165"/>
      <c r="AF14" s="165"/>
      <c r="AG14" s="165"/>
      <c r="AH14" s="165"/>
      <c r="AI14" s="165"/>
      <c r="AJ14" s="165"/>
      <c r="AK14" s="165"/>
      <c r="AL14" s="165"/>
      <c r="AM14" s="165"/>
    </row>
    <row r="15" spans="1:39" ht="20.25" customHeight="1">
      <c r="B15" s="161" t="s">
        <v>825</v>
      </c>
      <c r="I15" s="156"/>
      <c r="J15" s="156"/>
      <c r="K15" s="156"/>
      <c r="L15" s="157"/>
      <c r="M15" s="156"/>
      <c r="N15" s="157"/>
      <c r="O15" s="157"/>
      <c r="P15" s="157"/>
      <c r="Q15" s="157"/>
      <c r="R15" s="157"/>
      <c r="S15" s="157"/>
      <c r="T15" s="157"/>
      <c r="U15" s="157"/>
      <c r="V15" s="157"/>
      <c r="W15" s="157"/>
      <c r="X15" s="157"/>
      <c r="Y15" s="157"/>
      <c r="Z15" s="157"/>
      <c r="AA15" s="158"/>
      <c r="AB15" s="159"/>
      <c r="AC15" s="165"/>
      <c r="AD15" s="165"/>
      <c r="AE15" s="165"/>
      <c r="AF15" s="165"/>
      <c r="AG15" s="165"/>
      <c r="AH15" s="165"/>
      <c r="AI15" s="165"/>
      <c r="AJ15" s="165"/>
      <c r="AK15" s="165"/>
      <c r="AL15" s="165"/>
      <c r="AM15" s="165"/>
    </row>
    <row r="16" spans="1:39" s="155" customFormat="1" ht="28.5" customHeight="1">
      <c r="A16" s="166"/>
      <c r="B16" s="208" t="s">
        <v>822</v>
      </c>
      <c r="C16" s="260" t="s">
        <v>823</v>
      </c>
      <c r="D16" s="260"/>
      <c r="E16" s="260"/>
      <c r="F16" s="260"/>
      <c r="G16" s="207" t="s">
        <v>824</v>
      </c>
      <c r="H16" s="166"/>
      <c r="I16" s="183"/>
      <c r="J16" s="183"/>
      <c r="K16" s="183"/>
      <c r="L16" s="184"/>
      <c r="M16" s="184"/>
      <c r="N16" s="152"/>
      <c r="O16" s="152"/>
      <c r="P16" s="152"/>
      <c r="Q16" s="152"/>
      <c r="R16" s="152"/>
      <c r="S16" s="152"/>
      <c r="T16" s="152"/>
      <c r="U16" s="152"/>
      <c r="V16" s="152"/>
      <c r="W16" s="152"/>
      <c r="X16" s="152"/>
      <c r="Y16" s="152"/>
      <c r="Z16" s="152"/>
      <c r="AA16" s="153"/>
      <c r="AB16" s="154"/>
      <c r="AC16" s="167"/>
      <c r="AD16" s="167"/>
      <c r="AE16" s="167"/>
      <c r="AF16" s="167"/>
      <c r="AG16" s="167"/>
      <c r="AH16" s="167"/>
      <c r="AI16" s="167"/>
      <c r="AJ16" s="167"/>
      <c r="AK16" s="167"/>
      <c r="AL16" s="167"/>
      <c r="AM16" s="167"/>
    </row>
    <row r="17" spans="1:39" ht="28.5" customHeight="1">
      <c r="B17" s="168" t="s">
        <v>272</v>
      </c>
      <c r="C17" s="252" t="str">
        <f>VLOOKUP(B17,'Vehicle CyberSecurity'!$D$3:$I$125,6,FALSE)</f>
        <v xml:space="preserve">Are cybersecurity policies managed? </v>
      </c>
      <c r="D17" s="253"/>
      <c r="E17" s="253"/>
      <c r="F17" s="254"/>
      <c r="G17" s="215" t="str">
        <f>IF(ISBLANK(VLOOKUP(B17,'Vehicle CyberSecurity'!$D$3:$E$125,2,FALSE)),"",VLOOKUP(B17,'Vehicle CyberSecurity'!$D$3:$E$125,2,FALSE))</f>
        <v/>
      </c>
      <c r="I17" s="156"/>
      <c r="J17" s="185"/>
      <c r="K17" s="156"/>
      <c r="L17" s="186"/>
      <c r="M17" s="186"/>
      <c r="N17" s="157"/>
      <c r="O17" s="157"/>
      <c r="P17" s="157"/>
      <c r="Q17" s="157"/>
      <c r="R17" s="157"/>
      <c r="S17" s="157"/>
      <c r="T17" s="157"/>
      <c r="U17" s="157"/>
      <c r="V17" s="157"/>
      <c r="W17" s="157"/>
      <c r="X17" s="157"/>
      <c r="Y17" s="157"/>
      <c r="Z17" s="157"/>
      <c r="AA17" s="158"/>
      <c r="AB17" s="159"/>
      <c r="AC17" s="165"/>
      <c r="AD17" s="165"/>
      <c r="AE17" s="165"/>
      <c r="AF17" s="165"/>
      <c r="AG17" s="165"/>
      <c r="AH17" s="165"/>
      <c r="AI17" s="165"/>
      <c r="AJ17" s="165"/>
      <c r="AK17" s="165"/>
      <c r="AL17" s="165"/>
      <c r="AM17" s="165"/>
    </row>
    <row r="18" spans="1:39" ht="28.5" customHeight="1">
      <c r="B18" s="168" t="s">
        <v>299</v>
      </c>
      <c r="C18" s="252" t="str">
        <f>VLOOKUP(B18,'Vehicle CyberSecurity'!$D$3:$I$125,6,FALSE)</f>
        <v>Are vehicle related cybersecurity processes managed within the organization?</v>
      </c>
      <c r="D18" s="253"/>
      <c r="E18" s="253"/>
      <c r="F18" s="254"/>
      <c r="G18" s="215" t="str">
        <f>IF(ISBLANK(VLOOKUP(B18,'Vehicle CyberSecurity'!$D$3:$E$125,2,FALSE)),"",VLOOKUP(B18,'Vehicle CyberSecurity'!$D$3:$E$125,2,FALSE))</f>
        <v/>
      </c>
      <c r="I18" s="156"/>
      <c r="J18" s="185"/>
      <c r="K18" s="156"/>
      <c r="L18" s="186"/>
      <c r="M18" s="186"/>
      <c r="N18" s="157"/>
      <c r="O18" s="157"/>
      <c r="P18" s="157"/>
      <c r="Q18" s="157"/>
      <c r="R18" s="157"/>
      <c r="S18" s="157"/>
      <c r="T18" s="157"/>
      <c r="U18" s="157"/>
      <c r="V18" s="157"/>
      <c r="W18" s="157"/>
      <c r="X18" s="157"/>
      <c r="Y18" s="157"/>
      <c r="Z18" s="157"/>
      <c r="AA18" s="158"/>
      <c r="AB18" s="159"/>
      <c r="AC18" s="165"/>
      <c r="AD18" s="165"/>
      <c r="AE18" s="165"/>
      <c r="AF18" s="165"/>
      <c r="AG18" s="165"/>
      <c r="AH18" s="165"/>
      <c r="AI18" s="165"/>
      <c r="AJ18" s="165"/>
      <c r="AK18" s="165"/>
      <c r="AL18" s="165"/>
      <c r="AM18" s="165"/>
    </row>
    <row r="19" spans="1:39" ht="28.5" customHeight="1">
      <c r="B19" s="169" t="s">
        <v>338</v>
      </c>
      <c r="C19" s="252" t="str">
        <f>VLOOKUP(B19,'Vehicle CyberSecurity'!$D$3:$I$125,6,FALSE)</f>
        <v>Are processes established to organize cybersecurity responsibilities?</v>
      </c>
      <c r="D19" s="253"/>
      <c r="E19" s="253"/>
      <c r="F19" s="254"/>
      <c r="G19" s="215" t="str">
        <f>IF(ISBLANK(VLOOKUP(B19,'Vehicle CyberSecurity'!$D$3:$E$125,2,FALSE)),"",VLOOKUP(B19,'Vehicle CyberSecurity'!$D$3:$E$125,2,FALSE))</f>
        <v/>
      </c>
      <c r="I19" s="156"/>
      <c r="J19" s="185"/>
      <c r="K19" s="156"/>
      <c r="L19" s="156"/>
      <c r="M19" s="156"/>
      <c r="N19" s="157"/>
      <c r="O19" s="157"/>
      <c r="P19" s="157"/>
      <c r="Q19" s="187"/>
      <c r="R19" s="157"/>
      <c r="S19" s="157"/>
      <c r="T19" s="157"/>
      <c r="U19" s="157"/>
      <c r="V19" s="157"/>
      <c r="W19" s="157"/>
      <c r="X19" s="157"/>
      <c r="Y19" s="157"/>
      <c r="Z19" s="157"/>
      <c r="AA19" s="158"/>
      <c r="AB19" s="159"/>
      <c r="AC19" s="165"/>
      <c r="AD19" s="165"/>
      <c r="AE19" s="165"/>
      <c r="AF19" s="165"/>
      <c r="AG19" s="165"/>
      <c r="AH19" s="165"/>
      <c r="AI19" s="165"/>
      <c r="AJ19" s="165"/>
      <c r="AK19" s="165"/>
      <c r="AL19" s="165"/>
      <c r="AM19" s="165"/>
    </row>
    <row r="20" spans="1:39" ht="28.5" customHeight="1">
      <c r="B20" s="169" t="s">
        <v>361</v>
      </c>
      <c r="C20" s="252" t="str">
        <f>VLOOKUP(B20,'Vehicle CyberSecurity'!$D$3:$I$125,6,FALSE)</f>
        <v>Are processes established to manage project dependent cybersecurity?</v>
      </c>
      <c r="D20" s="253"/>
      <c r="E20" s="253"/>
      <c r="F20" s="254"/>
      <c r="G20" s="215" t="str">
        <f>IF(ISBLANK(VLOOKUP(B20,'Vehicle CyberSecurity'!$D$3:$E$125,2,FALSE)),"",VLOOKUP(B20,'Vehicle CyberSecurity'!$D$3:$E$125,2,FALSE))</f>
        <v/>
      </c>
      <c r="I20" s="156"/>
      <c r="J20" s="156"/>
      <c r="K20" s="156"/>
      <c r="L20" s="156"/>
      <c r="M20" s="156"/>
      <c r="N20" s="188"/>
      <c r="O20" s="157"/>
      <c r="P20" s="157"/>
      <c r="Q20" s="187"/>
      <c r="R20" s="157"/>
      <c r="S20" s="157"/>
      <c r="T20" s="157"/>
      <c r="U20" s="157"/>
      <c r="V20" s="157"/>
      <c r="W20" s="157"/>
      <c r="X20" s="157"/>
      <c r="Y20" s="157"/>
      <c r="Z20" s="157"/>
      <c r="AA20" s="158"/>
      <c r="AB20" s="159"/>
      <c r="AC20" s="165"/>
      <c r="AD20" s="165"/>
      <c r="AE20" s="165"/>
      <c r="AF20" s="165"/>
      <c r="AG20" s="165"/>
      <c r="AH20" s="165"/>
      <c r="AI20" s="165"/>
      <c r="AJ20" s="165"/>
      <c r="AK20" s="165"/>
      <c r="AL20" s="165"/>
      <c r="AM20" s="165"/>
    </row>
    <row r="21" spans="1:39" ht="28.5" customHeight="1">
      <c r="B21" s="201" t="s">
        <v>399</v>
      </c>
      <c r="C21" s="252" t="str">
        <f>VLOOKUP(B21,'Vehicle CyberSecurity'!$D$3:$I$125,6,FALSE)</f>
        <v>Are cybersecurity culture and cybersecurity awareness established, implemented, and maintained?</v>
      </c>
      <c r="D21" s="253"/>
      <c r="E21" s="253"/>
      <c r="F21" s="254"/>
      <c r="G21" s="215" t="str">
        <f>IF(ISBLANK(VLOOKUP(B21,'Vehicle CyberSecurity'!$D$3:$E$125,2,FALSE)),"",VLOOKUP(B21,'Vehicle CyberSecurity'!$D$3:$E$125,2,FALSE))</f>
        <v/>
      </c>
      <c r="I21" s="156"/>
      <c r="J21" s="156"/>
      <c r="K21" s="156"/>
      <c r="L21" s="156"/>
      <c r="M21" s="156"/>
      <c r="N21" s="188"/>
      <c r="O21" s="157"/>
      <c r="P21" s="157"/>
      <c r="Q21" s="187"/>
      <c r="R21" s="157"/>
      <c r="S21" s="157"/>
      <c r="T21" s="157"/>
      <c r="U21" s="157"/>
      <c r="V21" s="157"/>
      <c r="W21" s="157"/>
      <c r="X21" s="157"/>
      <c r="Y21" s="157"/>
      <c r="Z21" s="157"/>
      <c r="AA21" s="158"/>
      <c r="AB21" s="159"/>
      <c r="AC21" s="165"/>
      <c r="AD21" s="165"/>
      <c r="AE21" s="165"/>
      <c r="AF21" s="165"/>
      <c r="AG21" s="165"/>
      <c r="AH21" s="165"/>
      <c r="AI21" s="165"/>
      <c r="AJ21" s="165"/>
      <c r="AK21" s="165"/>
      <c r="AL21" s="165"/>
      <c r="AM21" s="165"/>
    </row>
    <row r="22" spans="1:39" ht="28.5" customHeight="1">
      <c r="B22" s="201" t="s">
        <v>430</v>
      </c>
      <c r="C22" s="252" t="str">
        <f>VLOOKUP(B22,'Vehicle CyberSecurity'!$D$3:$I$125,6,FALSE)</f>
        <v>Are processes and methods established to perform threat analysis and risk assessment (TARA) to determine cybersecurity risks for an item/components across the vehicle lifecycle?</v>
      </c>
      <c r="D22" s="253"/>
      <c r="E22" s="253"/>
      <c r="F22" s="254"/>
      <c r="G22" s="215" t="str">
        <f>IF(ISBLANK(VLOOKUP(B22,'Vehicle CyberSecurity'!$D$3:$E$125,2,FALSE)),"",VLOOKUP(B22,'Vehicle CyberSecurity'!$D$3:$E$125,2,FALSE))</f>
        <v/>
      </c>
      <c r="I22" s="156"/>
      <c r="J22" s="156"/>
      <c r="K22" s="156"/>
      <c r="L22" s="156"/>
      <c r="M22" s="156"/>
      <c r="N22" s="188"/>
      <c r="O22" s="157"/>
      <c r="P22" s="157"/>
      <c r="Q22" s="187"/>
      <c r="R22" s="157"/>
      <c r="S22" s="157"/>
      <c r="T22" s="157"/>
      <c r="U22" s="157"/>
      <c r="V22" s="157"/>
      <c r="W22" s="157"/>
      <c r="X22" s="157"/>
      <c r="Y22" s="157"/>
      <c r="Z22" s="157"/>
      <c r="AA22" s="158"/>
      <c r="AB22" s="159"/>
      <c r="AC22" s="165"/>
      <c r="AD22" s="165"/>
      <c r="AE22" s="165"/>
      <c r="AF22" s="165"/>
      <c r="AG22" s="165"/>
      <c r="AH22" s="165"/>
      <c r="AI22" s="165"/>
      <c r="AJ22" s="165"/>
      <c r="AK22" s="165"/>
      <c r="AL22" s="165"/>
      <c r="AM22" s="165"/>
    </row>
    <row r="23" spans="1:39" ht="28.5" customHeight="1">
      <c r="B23" s="201" t="s">
        <v>493</v>
      </c>
      <c r="C23" s="252" t="str">
        <f>VLOOKUP(B23,'Vehicle CyberSecurity'!$D$3:$I$125,6,FALSE)</f>
        <v>Are processes established to treat cybersecurity risks for an item across the vehicle lifecycle?</v>
      </c>
      <c r="D23" s="253"/>
      <c r="E23" s="253"/>
      <c r="F23" s="254"/>
      <c r="G23" s="215" t="str">
        <f>IF(ISBLANK(VLOOKUP(B23,'Vehicle CyberSecurity'!$D$3:$E$125,2,FALSE)),"",VLOOKUP(B23,'Vehicle CyberSecurity'!$D$3:$E$125,2,FALSE))</f>
        <v/>
      </c>
      <c r="I23" s="156"/>
      <c r="J23" s="156"/>
      <c r="K23" s="156"/>
      <c r="L23" s="156"/>
      <c r="M23" s="156"/>
      <c r="N23" s="188"/>
      <c r="O23" s="157"/>
      <c r="P23" s="157"/>
      <c r="Q23" s="187"/>
      <c r="R23" s="157"/>
      <c r="S23" s="157"/>
      <c r="T23" s="157"/>
      <c r="U23" s="157"/>
      <c r="V23" s="157"/>
      <c r="W23" s="157"/>
      <c r="X23" s="157"/>
      <c r="Y23" s="157"/>
      <c r="Z23" s="157"/>
      <c r="AA23" s="158"/>
      <c r="AB23" s="159"/>
      <c r="AC23" s="165"/>
      <c r="AD23" s="165"/>
      <c r="AE23" s="165"/>
      <c r="AF23" s="165"/>
      <c r="AG23" s="165"/>
      <c r="AH23" s="165"/>
      <c r="AI23" s="165"/>
      <c r="AJ23" s="165"/>
      <c r="AK23" s="165"/>
      <c r="AL23" s="165"/>
      <c r="AM23" s="165"/>
    </row>
    <row r="24" spans="1:39" ht="28.5" customHeight="1">
      <c r="B24" s="201" t="s">
        <v>521</v>
      </c>
      <c r="C24" s="252" t="str">
        <f>VLOOKUP(B24,'Vehicle CyberSecurity'!$D$3:$I$125,6,FALSE)</f>
        <v>Are processes established to transparently communicate cybersecurity risks?</v>
      </c>
      <c r="D24" s="253"/>
      <c r="E24" s="253"/>
      <c r="F24" s="254"/>
      <c r="G24" s="215" t="str">
        <f>IF(ISBLANK(VLOOKUP(B24,'Vehicle CyberSecurity'!$D$3:$E$125,2,FALSE)),"",VLOOKUP(B24,'Vehicle CyberSecurity'!$D$3:$E$125,2,FALSE))</f>
        <v/>
      </c>
      <c r="I24" s="156"/>
      <c r="J24" s="156"/>
      <c r="K24" s="156"/>
      <c r="L24" s="156"/>
      <c r="M24" s="156"/>
      <c r="N24" s="188"/>
      <c r="O24" s="157"/>
      <c r="P24" s="157"/>
      <c r="Q24" s="187"/>
      <c r="R24" s="157"/>
      <c r="S24" s="157"/>
      <c r="T24" s="157"/>
      <c r="U24" s="157"/>
      <c r="V24" s="157"/>
      <c r="W24" s="157"/>
      <c r="X24" s="157"/>
      <c r="Y24" s="157"/>
      <c r="Z24" s="157"/>
      <c r="AA24" s="158"/>
      <c r="AB24" s="159"/>
      <c r="AC24" s="165"/>
      <c r="AD24" s="165"/>
      <c r="AE24" s="165"/>
      <c r="AF24" s="165"/>
      <c r="AG24" s="165"/>
      <c r="AH24" s="165"/>
      <c r="AI24" s="165"/>
      <c r="AJ24" s="165"/>
      <c r="AK24" s="165"/>
      <c r="AL24" s="165"/>
      <c r="AM24" s="165"/>
    </row>
    <row r="25" spans="1:39" ht="28.5" customHeight="1">
      <c r="B25" s="201" t="s">
        <v>532</v>
      </c>
      <c r="C25" s="252" t="str">
        <f>VLOOKUP(B25,'Vehicle CyberSecurity'!$D$3:$I$125,6,FALSE)</f>
        <v>Are processes established to review the effectiveness of CSMS within the organization?</v>
      </c>
      <c r="D25" s="253"/>
      <c r="E25" s="253"/>
      <c r="F25" s="254"/>
      <c r="G25" s="215" t="str">
        <f>IF(ISBLANK(VLOOKUP(B25,'Vehicle CyberSecurity'!$D$3:$E$125,2,FALSE)),"",VLOOKUP(B25,'Vehicle CyberSecurity'!$D$3:$E$125,2,FALSE))</f>
        <v/>
      </c>
      <c r="I25" s="156"/>
      <c r="J25" s="156"/>
      <c r="K25" s="156"/>
      <c r="L25" s="156"/>
      <c r="M25" s="156"/>
      <c r="N25" s="188"/>
      <c r="O25" s="157"/>
      <c r="P25" s="157"/>
      <c r="Q25" s="157"/>
      <c r="R25" s="157"/>
      <c r="S25" s="157"/>
      <c r="T25" s="157"/>
      <c r="U25" s="157"/>
      <c r="V25" s="157"/>
      <c r="W25" s="157"/>
      <c r="X25" s="157"/>
      <c r="Y25" s="157"/>
      <c r="Z25" s="157"/>
      <c r="AA25" s="158"/>
      <c r="AB25" s="159"/>
      <c r="AC25" s="165"/>
      <c r="AD25" s="165"/>
      <c r="AE25" s="165"/>
      <c r="AF25" s="165"/>
      <c r="AG25" s="165"/>
      <c r="AH25" s="165"/>
      <c r="AI25" s="165"/>
      <c r="AJ25" s="165"/>
      <c r="AK25" s="165"/>
      <c r="AL25" s="165"/>
      <c r="AM25" s="165"/>
    </row>
    <row r="26" spans="1:39" ht="28.5" customHeight="1">
      <c r="B26" s="201" t="s">
        <v>561</v>
      </c>
      <c r="C26" s="252" t="str">
        <f>VLOOKUP(B26,'Vehicle CyberSecurity'!$D$3:$I$125,6,FALSE)</f>
        <v>Are processes established to define the item and specify cybersecurity requirements?</v>
      </c>
      <c r="D26" s="253"/>
      <c r="E26" s="253"/>
      <c r="F26" s="254"/>
      <c r="G26" s="215" t="str">
        <f>IF(ISBLANK(VLOOKUP(B26,'Vehicle CyberSecurity'!$D$3:$E$125,2,FALSE)),"",VLOOKUP(B26,'Vehicle CyberSecurity'!$D$3:$E$125,2,FALSE))</f>
        <v/>
      </c>
      <c r="I26" s="156"/>
      <c r="J26" s="156"/>
      <c r="K26" s="156"/>
      <c r="L26" s="156"/>
      <c r="M26" s="156"/>
      <c r="N26" s="189"/>
      <c r="O26" s="157"/>
      <c r="P26" s="157"/>
      <c r="Q26" s="157"/>
      <c r="R26" s="157"/>
      <c r="S26" s="157"/>
      <c r="T26" s="157"/>
      <c r="U26" s="157"/>
      <c r="V26" s="157"/>
      <c r="W26" s="157"/>
      <c r="X26" s="157"/>
      <c r="Y26" s="157"/>
      <c r="Z26" s="157"/>
      <c r="AA26" s="158"/>
      <c r="AB26" s="159"/>
      <c r="AC26" s="165"/>
      <c r="AD26" s="165"/>
      <c r="AE26" s="165"/>
      <c r="AF26" s="165"/>
      <c r="AG26" s="165"/>
      <c r="AH26" s="165"/>
      <c r="AI26" s="165"/>
      <c r="AJ26" s="165"/>
      <c r="AK26" s="165"/>
      <c r="AL26" s="165"/>
      <c r="AM26" s="165"/>
    </row>
    <row r="27" spans="1:39" ht="28.5" customHeight="1">
      <c r="B27" s="201" t="s">
        <v>598</v>
      </c>
      <c r="C27" s="252" t="str">
        <f>VLOOKUP(B27,'Vehicle CyberSecurity'!$D$3:$I$125,6,FALSE)</f>
        <v>Are processes established to verify the fulfilment of cybersecurity requirements on components during the development phase?</v>
      </c>
      <c r="D27" s="253"/>
      <c r="E27" s="253"/>
      <c r="F27" s="254"/>
      <c r="G27" s="215" t="str">
        <f>IF(ISBLANK(VLOOKUP(B27,'Vehicle CyberSecurity'!$D$3:$E$125,2,FALSE)),"",VLOOKUP(B27,'Vehicle CyberSecurity'!$D$3:$E$125,2,FALSE))</f>
        <v/>
      </c>
      <c r="I27" s="156"/>
      <c r="J27" s="156"/>
      <c r="K27" s="156"/>
      <c r="L27" s="156"/>
      <c r="M27" s="156"/>
      <c r="N27" s="189"/>
      <c r="O27" s="157"/>
      <c r="P27" s="157"/>
      <c r="Q27" s="157"/>
      <c r="R27" s="157"/>
      <c r="S27" s="157"/>
      <c r="T27" s="157"/>
      <c r="U27" s="157"/>
      <c r="V27" s="157"/>
      <c r="W27" s="157"/>
      <c r="X27" s="157"/>
      <c r="Y27" s="157"/>
      <c r="Z27" s="157"/>
      <c r="AA27" s="158"/>
      <c r="AB27" s="159"/>
      <c r="AC27" s="165"/>
      <c r="AD27" s="165"/>
      <c r="AE27" s="165"/>
      <c r="AF27" s="165"/>
      <c r="AG27" s="165"/>
      <c r="AH27" s="165"/>
      <c r="AI27" s="165"/>
      <c r="AJ27" s="165"/>
      <c r="AK27" s="165"/>
      <c r="AL27" s="165"/>
      <c r="AM27" s="165"/>
    </row>
    <row r="28" spans="1:39" ht="26.65" customHeight="1">
      <c r="B28" s="201" t="s">
        <v>615</v>
      </c>
      <c r="C28" s="252" t="str">
        <f>VLOOKUP(B28,'Vehicle CyberSecurity'!$D$3:$I$125,6,FALSE)</f>
        <v>Are processes established that validate cybersecurity goal and claims on item level during the development phase?</v>
      </c>
      <c r="D28" s="253"/>
      <c r="E28" s="253"/>
      <c r="F28" s="254"/>
      <c r="G28" s="215" t="str">
        <f>IF(ISBLANK(VLOOKUP(B28,'Vehicle CyberSecurity'!$D$3:$E$125,2,FALSE)),"",VLOOKUP(B28,'Vehicle CyberSecurity'!$D$3:$E$125,2,FALSE))</f>
        <v/>
      </c>
      <c r="I28" s="156"/>
      <c r="J28" s="156"/>
      <c r="K28" s="156"/>
      <c r="L28" s="156"/>
      <c r="M28" s="156"/>
      <c r="N28" s="157"/>
      <c r="O28" s="157"/>
      <c r="P28" s="157"/>
      <c r="Q28" s="157"/>
      <c r="R28" s="157"/>
      <c r="S28" s="157"/>
      <c r="T28" s="157"/>
      <c r="U28" s="157"/>
      <c r="V28" s="157"/>
      <c r="W28" s="157"/>
      <c r="X28" s="157"/>
      <c r="Y28" s="157"/>
      <c r="Z28" s="157"/>
      <c r="AA28" s="158"/>
      <c r="AB28" s="159"/>
      <c r="AC28" s="165"/>
      <c r="AD28" s="165"/>
      <c r="AE28" s="165"/>
      <c r="AF28" s="165"/>
      <c r="AG28" s="165"/>
      <c r="AH28" s="165"/>
      <c r="AI28" s="165"/>
      <c r="AJ28" s="165"/>
      <c r="AK28" s="165"/>
      <c r="AL28" s="165"/>
      <c r="AM28" s="165"/>
    </row>
    <row r="29" spans="1:39" s="171" customFormat="1" ht="14.25">
      <c r="A29" s="170"/>
      <c r="B29" s="201" t="s">
        <v>633</v>
      </c>
      <c r="C29" s="252" t="str">
        <f>VLOOKUP(B29,'Vehicle CyberSecurity'!$D$3:$I$125,6,FALSE)</f>
        <v>Are processes established for the release of an item or component for post-development phases?</v>
      </c>
      <c r="D29" s="253"/>
      <c r="E29" s="253"/>
      <c r="F29" s="254"/>
      <c r="G29" s="215" t="str">
        <f>IF(ISBLANK(VLOOKUP(B29,'Vehicle CyberSecurity'!$D$3:$E$125,2,FALSE)),"",VLOOKUP(B29,'Vehicle CyberSecurity'!$D$3:$E$125,2,FALSE))</f>
        <v/>
      </c>
      <c r="H29" s="151"/>
      <c r="I29" s="156"/>
      <c r="J29" s="156"/>
      <c r="K29" s="156"/>
      <c r="L29" s="156"/>
      <c r="M29" s="156"/>
      <c r="N29" s="157"/>
      <c r="O29" s="157"/>
      <c r="P29" s="157"/>
      <c r="Q29" s="157"/>
      <c r="R29" s="157"/>
      <c r="S29" s="157"/>
      <c r="T29" s="157"/>
      <c r="U29" s="157"/>
      <c r="V29" s="157"/>
      <c r="W29" s="157"/>
      <c r="X29" s="157"/>
      <c r="Y29" s="157"/>
      <c r="Z29" s="157"/>
      <c r="AA29" s="158"/>
      <c r="AB29" s="159"/>
      <c r="AC29" s="165"/>
      <c r="AD29" s="165"/>
      <c r="AE29" s="165"/>
      <c r="AF29" s="165"/>
      <c r="AG29" s="165"/>
      <c r="AH29" s="165"/>
      <c r="AI29" s="165"/>
    </row>
    <row r="30" spans="1:39" ht="28.5" customHeight="1">
      <c r="B30" s="201" t="s">
        <v>647</v>
      </c>
      <c r="C30" s="252" t="str">
        <f>VLOOKUP(B30,'Vehicle CyberSecurity'!$D$3:$I$125,6,FALSE)</f>
        <v>Are processes established to apply cybersecurity requirements during production phase?</v>
      </c>
      <c r="D30" s="253"/>
      <c r="E30" s="253"/>
      <c r="F30" s="254"/>
      <c r="G30" s="215" t="str">
        <f>IF(ISBLANK(VLOOKUP(B30,'Vehicle CyberSecurity'!$D$3:$E$125,2,FALSE)),"",VLOOKUP(B30,'Vehicle CyberSecurity'!$D$3:$E$125,2,FALSE))</f>
        <v/>
      </c>
      <c r="I30" s="156"/>
      <c r="J30" s="156"/>
      <c r="K30" s="156"/>
      <c r="L30" s="156"/>
      <c r="M30" s="156"/>
      <c r="N30" s="157"/>
      <c r="O30" s="157"/>
      <c r="P30" s="157"/>
      <c r="Q30" s="157"/>
      <c r="R30" s="157"/>
      <c r="S30" s="157"/>
      <c r="T30" s="157"/>
      <c r="U30" s="157"/>
      <c r="V30" s="157"/>
      <c r="W30" s="157"/>
      <c r="X30" s="157"/>
      <c r="Y30" s="157"/>
      <c r="Z30" s="157"/>
      <c r="AA30" s="158"/>
      <c r="AB30" s="159"/>
      <c r="AC30" s="165"/>
      <c r="AD30" s="165"/>
      <c r="AE30" s="165"/>
      <c r="AF30" s="165"/>
      <c r="AG30" s="165"/>
      <c r="AH30" s="165"/>
      <c r="AI30" s="165"/>
      <c r="AJ30" s="165"/>
      <c r="AK30" s="165"/>
      <c r="AL30" s="165"/>
      <c r="AM30" s="165"/>
    </row>
    <row r="31" spans="1:39" ht="28.5" customHeight="1">
      <c r="B31" s="201" t="s">
        <v>658</v>
      </c>
      <c r="C31" s="252" t="str">
        <f>VLOOKUP(B31,'Vehicle CyberSecurity'!$D$3:$I$125,6,FALSE)</f>
        <v>Are processes established for updates to items or components?</v>
      </c>
      <c r="D31" s="253"/>
      <c r="E31" s="253"/>
      <c r="F31" s="254"/>
      <c r="G31" s="215" t="str">
        <f>IF(ISBLANK(VLOOKUP(B31,'Vehicle CyberSecurity'!$D$3:$E$125,2,FALSE)),"",VLOOKUP(B31,'Vehicle CyberSecurity'!$D$3:$E$125,2,FALSE))</f>
        <v/>
      </c>
      <c r="I31" s="156"/>
      <c r="J31" s="156"/>
      <c r="K31" s="156"/>
      <c r="L31" s="156"/>
      <c r="M31" s="156"/>
      <c r="N31" s="157"/>
      <c r="O31" s="157"/>
      <c r="P31" s="157"/>
      <c r="Q31" s="157"/>
      <c r="R31" s="157"/>
      <c r="S31" s="157"/>
      <c r="T31" s="157"/>
      <c r="U31" s="157"/>
      <c r="V31" s="157"/>
      <c r="W31" s="157"/>
      <c r="X31" s="157"/>
      <c r="Y31" s="157"/>
      <c r="Z31" s="157"/>
      <c r="AA31" s="158"/>
      <c r="AB31" s="159"/>
      <c r="AC31" s="165"/>
      <c r="AD31" s="165"/>
      <c r="AE31" s="165"/>
      <c r="AF31" s="165"/>
      <c r="AG31" s="165"/>
      <c r="AH31" s="165"/>
      <c r="AI31" s="165"/>
      <c r="AJ31" s="165"/>
      <c r="AK31" s="165"/>
      <c r="AL31" s="165"/>
      <c r="AM31" s="165"/>
    </row>
    <row r="32" spans="1:39" ht="28.5" customHeight="1">
      <c r="B32" s="201" t="s">
        <v>668</v>
      </c>
      <c r="C32" s="252" t="str">
        <f>VLOOKUP(B32,'Vehicle CyberSecurity'!$D$3:$I$125,6,FALSE)</f>
        <v>Are processes established for communicating end of cybersecurity support for an item/component to customer?</v>
      </c>
      <c r="D32" s="253"/>
      <c r="E32" s="253"/>
      <c r="F32" s="254"/>
      <c r="G32" s="215" t="str">
        <f>IF(ISBLANK(VLOOKUP(B32,'Vehicle CyberSecurity'!$D$3:$E$125,2,FALSE)),"",VLOOKUP(B32,'Vehicle CyberSecurity'!$D$3:$E$125,2,FALSE))</f>
        <v/>
      </c>
      <c r="I32" s="156"/>
      <c r="J32" s="156"/>
      <c r="K32" s="156"/>
      <c r="L32" s="156"/>
      <c r="M32" s="156"/>
      <c r="N32" s="157"/>
      <c r="O32" s="157"/>
      <c r="P32" s="157"/>
      <c r="Q32" s="157"/>
      <c r="R32" s="157"/>
      <c r="S32" s="157"/>
      <c r="T32" s="157"/>
      <c r="U32" s="157"/>
      <c r="V32" s="157"/>
      <c r="W32" s="157"/>
      <c r="X32" s="157"/>
      <c r="Y32" s="157"/>
      <c r="Z32" s="157"/>
      <c r="AA32" s="158"/>
      <c r="AB32" s="159"/>
      <c r="AC32" s="165"/>
      <c r="AD32" s="165"/>
      <c r="AE32" s="165"/>
      <c r="AF32" s="165"/>
      <c r="AG32" s="165"/>
      <c r="AH32" s="165"/>
      <c r="AI32" s="165"/>
      <c r="AJ32" s="165"/>
      <c r="AK32" s="165"/>
      <c r="AL32" s="165"/>
      <c r="AM32" s="165"/>
    </row>
    <row r="33" spans="1:39" ht="28.5" customHeight="1">
      <c r="B33" s="201" t="s">
        <v>678</v>
      </c>
      <c r="C33" s="252" t="str">
        <f>VLOOKUP(B33,'Vehicle CyberSecurity'!$D$3:$I$125,6,FALSE)</f>
        <v>Are processes established to make available cybersecurity requirements for decommissioning?</v>
      </c>
      <c r="D33" s="253"/>
      <c r="E33" s="253"/>
      <c r="F33" s="254"/>
      <c r="G33" s="215" t="str">
        <f>IF(ISBLANK(VLOOKUP(B33,'Vehicle CyberSecurity'!$D$3:$E$125,2,FALSE)),"",VLOOKUP(B33,'Vehicle CyberSecurity'!$D$3:$E$125,2,FALSE))</f>
        <v/>
      </c>
      <c r="I33" s="156"/>
      <c r="J33" s="156"/>
      <c r="K33" s="156"/>
      <c r="L33" s="156"/>
      <c r="M33" s="156"/>
      <c r="N33" s="157"/>
      <c r="O33" s="157"/>
      <c r="P33" s="157"/>
      <c r="Q33" s="157"/>
      <c r="R33" s="157"/>
      <c r="S33" s="157"/>
      <c r="T33" s="157"/>
      <c r="U33" s="157"/>
      <c r="V33" s="157"/>
      <c r="W33" s="157"/>
      <c r="X33" s="157"/>
      <c r="Y33" s="157"/>
      <c r="Z33" s="157"/>
      <c r="AA33" s="158"/>
      <c r="AB33" s="159"/>
      <c r="AC33" s="165"/>
      <c r="AD33" s="165"/>
      <c r="AE33" s="165"/>
      <c r="AF33" s="165"/>
      <c r="AG33" s="165"/>
      <c r="AH33" s="165"/>
      <c r="AI33" s="165"/>
      <c r="AJ33" s="165"/>
      <c r="AK33" s="165"/>
      <c r="AL33" s="165"/>
      <c r="AM33" s="165"/>
    </row>
    <row r="34" spans="1:39" ht="28.5" customHeight="1">
      <c r="B34" s="201" t="s">
        <v>687</v>
      </c>
      <c r="C34" s="252" t="str">
        <f>VLOOKUP(B34,'Vehicle CyberSecurity'!$D$3:$I$125,6,FALSE)</f>
        <v>Is a process established to respond to cybersecurity incidents?</v>
      </c>
      <c r="D34" s="253"/>
      <c r="E34" s="253"/>
      <c r="F34" s="254"/>
      <c r="G34" s="215" t="str">
        <f>IF(ISBLANK(VLOOKUP(B34,'Vehicle CyberSecurity'!$D$3:$E$125,2,FALSE)),"",VLOOKUP(B34,'Vehicle CyberSecurity'!$D$3:$E$125,2,FALSE))</f>
        <v/>
      </c>
      <c r="I34" s="156"/>
      <c r="J34" s="156"/>
      <c r="K34" s="156"/>
      <c r="L34" s="156"/>
      <c r="M34" s="156"/>
      <c r="N34" s="157"/>
      <c r="O34" s="157"/>
      <c r="P34" s="157"/>
      <c r="Q34" s="157"/>
      <c r="R34" s="157"/>
      <c r="S34" s="157"/>
      <c r="T34" s="157"/>
      <c r="U34" s="157"/>
      <c r="V34" s="157"/>
      <c r="W34" s="157"/>
      <c r="X34" s="157"/>
      <c r="Y34" s="157"/>
      <c r="Z34" s="157"/>
      <c r="AA34" s="158"/>
      <c r="AB34" s="159"/>
      <c r="AC34" s="165"/>
      <c r="AD34" s="165"/>
      <c r="AE34" s="165"/>
      <c r="AF34" s="165"/>
      <c r="AG34" s="165"/>
      <c r="AH34" s="165"/>
      <c r="AI34" s="165"/>
      <c r="AJ34" s="165"/>
      <c r="AK34" s="165"/>
      <c r="AL34" s="165"/>
      <c r="AM34" s="165"/>
    </row>
    <row r="35" spans="1:39" ht="28.5" customHeight="1">
      <c r="B35" s="201" t="s">
        <v>699</v>
      </c>
      <c r="C35" s="252" t="str">
        <f>VLOOKUP(B35,'Vehicle CyberSecurity'!$D$3:$I$125,6,FALSE)</f>
        <v>Is a process established to validate the effectiveness and adequacy of the response to a cybersecurity incident?</v>
      </c>
      <c r="D35" s="253"/>
      <c r="E35" s="253"/>
      <c r="F35" s="254"/>
      <c r="G35" s="215" t="str">
        <f>IF(ISBLANK(VLOOKUP(B35,'Vehicle CyberSecurity'!$D$3:$E$125,2,FALSE)),"",VLOOKUP(B35,'Vehicle CyberSecurity'!$D$3:$E$125,2,FALSE))</f>
        <v/>
      </c>
      <c r="I35" s="156"/>
      <c r="J35" s="156"/>
      <c r="K35" s="156"/>
      <c r="L35" s="156"/>
      <c r="M35" s="156"/>
      <c r="N35" s="157"/>
      <c r="O35" s="157"/>
      <c r="P35" s="157"/>
      <c r="Q35" s="157"/>
      <c r="R35" s="157"/>
      <c r="S35" s="157"/>
      <c r="T35" s="157"/>
      <c r="U35" s="157"/>
      <c r="V35" s="157"/>
      <c r="W35" s="157"/>
      <c r="X35" s="157"/>
      <c r="Y35" s="157"/>
      <c r="Z35" s="157"/>
      <c r="AA35" s="158"/>
      <c r="AB35" s="159"/>
      <c r="AC35" s="165"/>
      <c r="AD35" s="165"/>
      <c r="AE35" s="165"/>
      <c r="AF35" s="165"/>
      <c r="AG35" s="165"/>
      <c r="AH35" s="165"/>
      <c r="AI35" s="165"/>
      <c r="AJ35" s="165"/>
      <c r="AK35" s="165"/>
      <c r="AL35" s="165"/>
      <c r="AM35" s="165"/>
    </row>
    <row r="36" spans="1:39" ht="28.5" customHeight="1">
      <c r="A36" s="170"/>
      <c r="B36" s="201" t="s">
        <v>710</v>
      </c>
      <c r="C36" s="252" t="str">
        <f>VLOOKUP(B36,'Vehicle CyberSecurity'!$D$3:$I$125,6,FALSE)</f>
        <v>Are processes established to manage dependencies between the auditee organization and its VCS relevant suppliers?</v>
      </c>
      <c r="D36" s="253"/>
      <c r="E36" s="253"/>
      <c r="F36" s="254"/>
      <c r="G36" s="215" t="str">
        <f>IF(ISBLANK(VLOOKUP(B36,'Vehicle CyberSecurity'!$D$3:$E$125,2,FALSE)),"",VLOOKUP(B36,'Vehicle CyberSecurity'!$D$3:$E$125,2,FALSE))</f>
        <v/>
      </c>
      <c r="I36" s="156"/>
      <c r="J36" s="156"/>
      <c r="K36" s="156"/>
      <c r="L36" s="156"/>
      <c r="M36" s="156"/>
      <c r="N36" s="157"/>
      <c r="O36" s="157"/>
      <c r="P36" s="157"/>
      <c r="Q36" s="157"/>
      <c r="R36" s="157"/>
      <c r="S36" s="157"/>
      <c r="T36" s="157"/>
      <c r="U36" s="157"/>
      <c r="V36" s="157"/>
      <c r="W36" s="157"/>
      <c r="X36" s="157"/>
      <c r="Y36" s="157"/>
      <c r="Z36" s="157"/>
      <c r="AA36" s="158"/>
      <c r="AB36" s="159"/>
      <c r="AC36" s="165"/>
      <c r="AD36" s="165"/>
      <c r="AE36" s="165"/>
      <c r="AF36" s="165"/>
      <c r="AG36" s="165"/>
      <c r="AH36" s="165"/>
      <c r="AI36" s="165"/>
      <c r="AJ36" s="165"/>
      <c r="AK36" s="165"/>
      <c r="AL36" s="165"/>
      <c r="AM36" s="165"/>
    </row>
    <row r="37" spans="1:39" ht="28.5" customHeight="1">
      <c r="B37" s="201" t="s">
        <v>742</v>
      </c>
      <c r="C37" s="252" t="str">
        <f>VLOOKUP(B37,'Vehicle CyberSecurity'!$D$3:$I$125,6,FALSE)</f>
        <v>Are processes established to monitor cyber security information and to identify cybersecurity events from the monitored information?</v>
      </c>
      <c r="D37" s="253"/>
      <c r="E37" s="253"/>
      <c r="F37" s="254"/>
      <c r="G37" s="215" t="str">
        <f>IF(ISBLANK(VLOOKUP(B37,'Vehicle CyberSecurity'!$D$3:$E$125,2,FALSE)),"",VLOOKUP(B37,'Vehicle CyberSecurity'!$D$3:$E$125,2,FALSE))</f>
        <v/>
      </c>
      <c r="I37" s="156"/>
      <c r="J37" s="156"/>
      <c r="K37" s="156"/>
      <c r="L37" s="156"/>
      <c r="M37" s="156"/>
      <c r="N37" s="157"/>
      <c r="O37" s="157"/>
      <c r="P37" s="157"/>
      <c r="Q37" s="190"/>
      <c r="R37" s="190"/>
      <c r="S37" s="191"/>
      <c r="T37" s="157"/>
      <c r="U37" s="157"/>
      <c r="V37" s="157"/>
      <c r="W37" s="157"/>
      <c r="X37" s="157"/>
      <c r="Y37" s="157"/>
      <c r="Z37" s="157"/>
      <c r="AA37" s="158"/>
      <c r="AB37" s="159"/>
      <c r="AC37" s="165"/>
      <c r="AD37" s="165"/>
      <c r="AE37" s="165"/>
      <c r="AF37" s="165"/>
      <c r="AG37" s="165"/>
      <c r="AH37" s="165"/>
      <c r="AI37" s="165"/>
      <c r="AJ37" s="165"/>
      <c r="AK37" s="165"/>
      <c r="AL37" s="165"/>
      <c r="AM37" s="165"/>
    </row>
    <row r="38" spans="1:39" ht="16.5" customHeight="1">
      <c r="B38" s="201" t="s">
        <v>765</v>
      </c>
      <c r="C38" s="252" t="str">
        <f>VLOOKUP(B38,'Vehicle CyberSecurity'!$D$3:$I$125,6,FALSE)</f>
        <v>Are processes established to evaluate cybersecurity events?</v>
      </c>
      <c r="D38" s="253"/>
      <c r="E38" s="253"/>
      <c r="F38" s="254"/>
      <c r="G38" s="215" t="str">
        <f>IF(ISBLANK(VLOOKUP(B38,'Vehicle CyberSecurity'!$D$3:$E$125,2,FALSE)),"",VLOOKUP(B38,'Vehicle CyberSecurity'!$D$3:$E$125,2,FALSE))</f>
        <v/>
      </c>
      <c r="I38" s="156"/>
      <c r="J38" s="156"/>
      <c r="K38" s="156"/>
      <c r="L38" s="156"/>
      <c r="M38" s="156"/>
      <c r="N38" s="157"/>
      <c r="O38" s="157"/>
      <c r="P38" s="157"/>
      <c r="Q38" s="190"/>
      <c r="R38" s="190"/>
      <c r="S38" s="191"/>
      <c r="T38" s="157"/>
      <c r="U38" s="157"/>
      <c r="V38" s="157"/>
      <c r="W38" s="157"/>
      <c r="X38" s="157"/>
      <c r="Y38" s="157"/>
      <c r="Z38" s="157"/>
      <c r="AA38" s="158"/>
      <c r="AB38" s="159"/>
      <c r="AC38" s="165"/>
      <c r="AD38" s="165"/>
      <c r="AE38" s="165"/>
      <c r="AF38" s="165"/>
      <c r="AG38" s="165"/>
      <c r="AH38" s="165"/>
      <c r="AI38" s="165"/>
      <c r="AJ38" s="165"/>
      <c r="AK38" s="165"/>
      <c r="AL38" s="165"/>
      <c r="AM38" s="165"/>
    </row>
    <row r="39" spans="1:39" ht="14.25">
      <c r="B39" s="201" t="s">
        <v>775</v>
      </c>
      <c r="C39" s="252" t="str">
        <f>VLOOKUP(B39,'Vehicle CyberSecurity'!$D$3:$I$125,6,FALSE)</f>
        <v>Are processes established to identify and analyse vulnerabilities?</v>
      </c>
      <c r="D39" s="253"/>
      <c r="E39" s="253"/>
      <c r="F39" s="254"/>
      <c r="G39" s="215" t="str">
        <f>IF(ISBLANK(VLOOKUP(B39,'Vehicle CyberSecurity'!$D$3:$E$125,2,FALSE)),"",VLOOKUP(B39,'Vehicle CyberSecurity'!$D$3:$E$125,2,FALSE))</f>
        <v/>
      </c>
      <c r="H39" s="193"/>
      <c r="I39" s="156"/>
      <c r="J39" s="156"/>
      <c r="K39" s="156"/>
      <c r="L39" s="157"/>
      <c r="M39" s="156"/>
      <c r="N39" s="157"/>
      <c r="O39" s="157"/>
      <c r="P39" s="157"/>
      <c r="Q39" s="190"/>
      <c r="R39" s="190"/>
      <c r="S39" s="187"/>
      <c r="T39" s="157"/>
      <c r="U39" s="157"/>
      <c r="V39" s="157"/>
      <c r="W39" s="157"/>
      <c r="X39" s="157"/>
      <c r="Y39" s="157"/>
      <c r="Z39" s="158"/>
      <c r="AA39" s="158"/>
      <c r="AB39" s="159"/>
      <c r="AC39" s="165"/>
      <c r="AD39" s="165"/>
      <c r="AE39" s="165"/>
      <c r="AF39" s="165"/>
      <c r="AG39" s="165"/>
      <c r="AH39" s="165"/>
      <c r="AI39" s="165"/>
      <c r="AJ39" s="165"/>
      <c r="AK39" s="165"/>
      <c r="AL39" s="165"/>
      <c r="AM39" s="165"/>
    </row>
    <row r="40" spans="1:39" ht="14.25">
      <c r="B40" s="201" t="s">
        <v>792</v>
      </c>
      <c r="C40" s="252" t="str">
        <f>VLOOKUP(B40,'Vehicle CyberSecurity'!$D$3:$I$125,6,FALSE)</f>
        <v>Are processes established to manage identified vulnerabilities?</v>
      </c>
      <c r="D40" s="253"/>
      <c r="E40" s="253"/>
      <c r="F40" s="254"/>
      <c r="G40" s="215" t="str">
        <f>IF(ISBLANK(VLOOKUP(B40,'Vehicle CyberSecurity'!$D$3:$E$125,2,FALSE)),"",VLOOKUP(B40,'Vehicle CyberSecurity'!$D$3:$E$125,2,FALSE))</f>
        <v/>
      </c>
      <c r="H40" s="193"/>
      <c r="I40" s="156"/>
      <c r="J40" s="156"/>
      <c r="K40" s="156"/>
      <c r="L40" s="157"/>
      <c r="M40" s="156"/>
      <c r="N40" s="157"/>
      <c r="O40" s="157"/>
      <c r="P40" s="157"/>
      <c r="Q40" s="190"/>
      <c r="R40" s="190"/>
      <c r="S40" s="187"/>
      <c r="T40" s="157"/>
      <c r="U40" s="157"/>
      <c r="V40" s="157"/>
      <c r="W40" s="157"/>
      <c r="X40" s="157"/>
      <c r="Y40" s="157"/>
      <c r="Z40" s="158"/>
      <c r="AA40" s="158"/>
      <c r="AB40" s="159"/>
      <c r="AC40" s="165"/>
      <c r="AD40" s="165"/>
      <c r="AE40" s="165"/>
      <c r="AF40" s="165"/>
      <c r="AG40" s="165"/>
      <c r="AH40" s="165"/>
      <c r="AI40" s="165"/>
      <c r="AJ40" s="165"/>
      <c r="AK40" s="165"/>
      <c r="AL40" s="165"/>
      <c r="AM40" s="165"/>
    </row>
    <row r="41" spans="1:39">
      <c r="B41" s="157" t="s">
        <v>826</v>
      </c>
      <c r="C41" s="157" t="s">
        <v>827</v>
      </c>
      <c r="D41" s="157"/>
      <c r="E41" s="157"/>
      <c r="F41" s="157"/>
      <c r="G41" s="157"/>
      <c r="H41" s="193"/>
      <c r="I41" s="156"/>
      <c r="J41" s="156"/>
      <c r="K41" s="156"/>
      <c r="L41" s="157"/>
      <c r="M41" s="156"/>
      <c r="N41" s="157"/>
      <c r="O41" s="157"/>
      <c r="P41" s="157"/>
      <c r="Q41" s="157"/>
      <c r="R41" s="157"/>
      <c r="S41" s="157"/>
      <c r="T41" s="157"/>
      <c r="U41" s="157"/>
      <c r="V41" s="157"/>
      <c r="W41" s="157"/>
      <c r="X41" s="157"/>
      <c r="Y41" s="157"/>
      <c r="Z41" s="158"/>
      <c r="AA41" s="158"/>
      <c r="AB41" s="159"/>
      <c r="AC41" s="165"/>
      <c r="AD41" s="165"/>
      <c r="AE41" s="165"/>
      <c r="AF41" s="165"/>
      <c r="AG41" s="165"/>
      <c r="AH41" s="165"/>
      <c r="AI41" s="165"/>
      <c r="AJ41" s="165"/>
      <c r="AK41" s="165"/>
      <c r="AL41" s="165"/>
      <c r="AM41" s="165"/>
    </row>
    <row r="42" spans="1:39">
      <c r="B42" s="157"/>
      <c r="C42" s="157"/>
      <c r="D42" s="157"/>
      <c r="E42" s="157"/>
      <c r="F42" s="157"/>
      <c r="G42" s="157"/>
      <c r="H42" s="193"/>
      <c r="I42" s="156"/>
      <c r="J42" s="156"/>
      <c r="K42" s="156"/>
      <c r="L42" s="157"/>
      <c r="M42" s="156"/>
      <c r="N42" s="157"/>
      <c r="O42" s="157"/>
      <c r="P42" s="157"/>
      <c r="Q42" s="157"/>
      <c r="R42" s="157"/>
      <c r="S42" s="157"/>
      <c r="T42" s="157"/>
      <c r="U42" s="157"/>
      <c r="V42" s="157"/>
      <c r="W42" s="157"/>
      <c r="X42" s="157"/>
      <c r="Y42" s="157"/>
      <c r="Z42" s="158"/>
      <c r="AA42" s="158"/>
      <c r="AB42" s="159"/>
      <c r="AC42" s="165"/>
      <c r="AD42" s="165"/>
      <c r="AE42" s="165"/>
      <c r="AF42" s="165"/>
      <c r="AG42" s="165"/>
      <c r="AH42" s="165"/>
      <c r="AI42" s="165"/>
      <c r="AJ42" s="165"/>
      <c r="AK42" s="165"/>
      <c r="AL42" s="165"/>
      <c r="AM42" s="165"/>
    </row>
    <row r="43" spans="1:39" ht="55.5" customHeight="1">
      <c r="B43" s="255"/>
      <c r="C43" s="256"/>
      <c r="D43" s="256"/>
      <c r="E43" s="256"/>
      <c r="F43" s="256"/>
      <c r="G43" s="150"/>
      <c r="H43" s="193"/>
      <c r="I43" s="156"/>
      <c r="J43" s="156"/>
      <c r="K43" s="156"/>
      <c r="L43" s="157"/>
      <c r="M43" s="156"/>
      <c r="N43" s="157"/>
      <c r="O43" s="157"/>
      <c r="P43" s="157"/>
      <c r="Q43" s="157"/>
      <c r="R43" s="157"/>
      <c r="S43" s="157"/>
      <c r="T43" s="157"/>
      <c r="U43" s="157"/>
      <c r="V43" s="157"/>
      <c r="W43" s="157"/>
      <c r="X43" s="157"/>
      <c r="Y43" s="157"/>
      <c r="Z43" s="158"/>
      <c r="AA43" s="158"/>
      <c r="AB43" s="159"/>
      <c r="AC43" s="165"/>
      <c r="AD43" s="165"/>
      <c r="AE43" s="165"/>
      <c r="AF43" s="165"/>
      <c r="AG43" s="165"/>
      <c r="AH43" s="165"/>
      <c r="AI43" s="165"/>
      <c r="AJ43" s="165"/>
      <c r="AK43" s="165"/>
      <c r="AL43" s="165"/>
      <c r="AM43" s="165"/>
    </row>
    <row r="44" spans="1:39" ht="33.75" customHeight="1">
      <c r="B44" s="157">
        <v>3</v>
      </c>
      <c r="C44" s="157" t="str">
        <f>IF(COUNT(#REF!)=0,"na",SUM(#REF!)/COUNT(#REF!))</f>
        <v>na</v>
      </c>
      <c r="D44" s="157" t="s">
        <v>828</v>
      </c>
      <c r="E44" s="157"/>
      <c r="F44" s="157"/>
      <c r="G44" s="172"/>
      <c r="H44" s="193"/>
      <c r="I44" s="173"/>
      <c r="J44" s="173"/>
      <c r="K44" s="173"/>
      <c r="L44" s="172"/>
      <c r="M44" s="173"/>
      <c r="N44" s="172"/>
      <c r="O44" s="172"/>
      <c r="P44" s="172"/>
      <c r="Q44" s="172"/>
      <c r="R44" s="172"/>
      <c r="S44" s="157"/>
      <c r="T44" s="157"/>
      <c r="U44" s="157"/>
      <c r="V44" s="157"/>
      <c r="W44" s="159"/>
      <c r="X44" s="159"/>
      <c r="Y44" s="159"/>
      <c r="Z44" s="159"/>
      <c r="AA44" s="159"/>
      <c r="AB44" s="159"/>
      <c r="AC44" s="165"/>
      <c r="AD44" s="165"/>
      <c r="AE44" s="165"/>
      <c r="AF44" s="165"/>
      <c r="AG44" s="165"/>
      <c r="AH44" s="165"/>
      <c r="AI44" s="165"/>
      <c r="AJ44" s="165"/>
      <c r="AK44" s="165"/>
      <c r="AL44" s="165"/>
      <c r="AM44" s="165"/>
    </row>
    <row r="45" spans="1:39">
      <c r="B45" s="157">
        <v>3</v>
      </c>
      <c r="C45" s="157" t="str">
        <f>IF(COUNT(#REF!)=0,"na",SUM(#REF!)/COUNT(#REF!))</f>
        <v>na</v>
      </c>
      <c r="D45" s="157" t="s">
        <v>829</v>
      </c>
      <c r="E45" s="157"/>
      <c r="F45" s="157"/>
      <c r="G45" s="172"/>
      <c r="H45" s="193"/>
      <c r="I45" s="173"/>
      <c r="J45" s="173"/>
      <c r="K45" s="173"/>
      <c r="L45" s="172"/>
      <c r="M45" s="173"/>
      <c r="N45" s="172"/>
      <c r="O45" s="172"/>
      <c r="P45" s="172"/>
      <c r="Q45" s="172"/>
      <c r="R45" s="172"/>
      <c r="S45" s="157"/>
      <c r="T45" s="157"/>
      <c r="U45" s="157"/>
      <c r="V45" s="157"/>
      <c r="W45" s="159"/>
      <c r="X45" s="159"/>
      <c r="Y45" s="159"/>
      <c r="Z45" s="159"/>
      <c r="AA45" s="159"/>
      <c r="AB45" s="159"/>
      <c r="AC45" s="165"/>
      <c r="AD45" s="165"/>
      <c r="AE45" s="165"/>
      <c r="AF45" s="165"/>
      <c r="AG45" s="165"/>
      <c r="AH45" s="165"/>
      <c r="AI45" s="165"/>
      <c r="AJ45" s="165"/>
      <c r="AK45" s="165"/>
      <c r="AL45" s="165"/>
      <c r="AM45" s="165"/>
    </row>
    <row r="46" spans="1:39">
      <c r="B46" s="157">
        <v>3</v>
      </c>
      <c r="C46" s="157" t="str">
        <f>IF(COUNT(#REF!)=0,"na",SUM(#REF!)/COUNT(#REF!))</f>
        <v>na</v>
      </c>
      <c r="D46" s="157" t="s">
        <v>830</v>
      </c>
      <c r="E46" s="157"/>
      <c r="F46" s="157"/>
      <c r="G46" s="172"/>
      <c r="H46" s="193"/>
      <c r="I46" s="173"/>
      <c r="J46" s="173"/>
      <c r="K46" s="173"/>
      <c r="L46" s="172"/>
      <c r="M46" s="173"/>
      <c r="N46" s="172"/>
      <c r="O46" s="172"/>
      <c r="P46" s="172"/>
      <c r="Q46" s="172"/>
      <c r="R46" s="172"/>
      <c r="S46" s="157"/>
      <c r="T46" s="157"/>
      <c r="U46" s="157"/>
      <c r="V46" s="157"/>
      <c r="W46" s="159"/>
      <c r="X46" s="159"/>
      <c r="Y46" s="159"/>
      <c r="Z46" s="159"/>
      <c r="AA46" s="159"/>
      <c r="AB46" s="159"/>
      <c r="AC46" s="165"/>
      <c r="AD46" s="165"/>
      <c r="AE46" s="165"/>
      <c r="AF46" s="165"/>
      <c r="AG46" s="165"/>
      <c r="AH46" s="165"/>
      <c r="AI46" s="165"/>
      <c r="AJ46" s="165"/>
      <c r="AK46" s="165"/>
      <c r="AL46" s="165"/>
      <c r="AM46" s="165"/>
    </row>
    <row r="47" spans="1:39">
      <c r="B47" s="157">
        <v>3</v>
      </c>
      <c r="C47" s="157" t="str">
        <f>IF(COUNT(#REF!)=0,"na",SUM(#REF!)/COUNT(#REF!))</f>
        <v>na</v>
      </c>
      <c r="D47" s="157" t="s">
        <v>831</v>
      </c>
      <c r="E47" s="157"/>
      <c r="F47" s="157"/>
      <c r="G47" s="172"/>
      <c r="H47" s="193"/>
      <c r="I47" s="173"/>
      <c r="J47" s="173"/>
      <c r="K47" s="173"/>
      <c r="L47" s="172"/>
      <c r="M47" s="173"/>
      <c r="N47" s="172"/>
      <c r="O47" s="172"/>
      <c r="P47" s="172"/>
      <c r="Q47" s="172"/>
      <c r="R47" s="172"/>
      <c r="S47" s="157"/>
      <c r="T47" s="157"/>
      <c r="U47" s="157"/>
      <c r="V47" s="157"/>
      <c r="W47" s="159"/>
      <c r="X47" s="159"/>
      <c r="Y47" s="159"/>
      <c r="Z47" s="159"/>
      <c r="AA47" s="159"/>
      <c r="AB47" s="159"/>
      <c r="AC47" s="165"/>
      <c r="AD47" s="165"/>
      <c r="AE47" s="165"/>
      <c r="AF47" s="165"/>
      <c r="AG47" s="165"/>
      <c r="AH47" s="165"/>
      <c r="AI47" s="165"/>
      <c r="AJ47" s="165"/>
      <c r="AK47" s="165"/>
      <c r="AL47" s="165"/>
      <c r="AM47" s="165"/>
    </row>
    <row r="48" spans="1:39">
      <c r="B48" s="157">
        <v>3</v>
      </c>
      <c r="C48" s="157" t="str">
        <f>IF(COUNT(#REF!)=0,"na",SUM(#REF!)/COUNT(#REF!))</f>
        <v>na</v>
      </c>
      <c r="D48" s="157" t="s">
        <v>832</v>
      </c>
      <c r="E48" s="157"/>
      <c r="F48" s="157"/>
      <c r="G48" s="174"/>
      <c r="I48" s="156"/>
      <c r="J48" s="156"/>
      <c r="K48" s="156"/>
      <c r="L48" s="157"/>
      <c r="M48" s="156"/>
      <c r="N48" s="157"/>
      <c r="O48" s="157"/>
      <c r="P48" s="157"/>
      <c r="Q48" s="157"/>
      <c r="R48" s="157"/>
      <c r="S48" s="157"/>
      <c r="T48" s="157"/>
      <c r="U48" s="157"/>
      <c r="V48" s="157"/>
      <c r="W48" s="159"/>
      <c r="X48" s="159"/>
      <c r="Y48" s="159"/>
      <c r="Z48" s="159"/>
      <c r="AA48" s="159"/>
      <c r="AB48" s="159"/>
      <c r="AC48" s="165"/>
      <c r="AD48" s="165"/>
      <c r="AE48" s="165"/>
      <c r="AF48" s="165"/>
      <c r="AG48" s="165"/>
      <c r="AH48" s="165"/>
      <c r="AI48" s="165"/>
      <c r="AJ48" s="165"/>
      <c r="AK48" s="165"/>
      <c r="AL48" s="165"/>
      <c r="AM48" s="165"/>
    </row>
    <row r="49" spans="2:39">
      <c r="B49" s="157">
        <v>3</v>
      </c>
      <c r="C49" s="157" t="str">
        <f>IF(COUNT(#REF!)=0,"na",SUM(#REF!)/COUNT(#REF!))</f>
        <v>na</v>
      </c>
      <c r="D49" s="157" t="s">
        <v>833</v>
      </c>
      <c r="E49" s="157"/>
      <c r="F49" s="157"/>
      <c r="G49" s="174"/>
      <c r="I49" s="156"/>
      <c r="J49" s="156"/>
      <c r="K49" s="156"/>
      <c r="L49" s="157"/>
      <c r="M49" s="156"/>
      <c r="N49" s="157"/>
      <c r="O49" s="157"/>
      <c r="P49" s="157"/>
      <c r="Q49" s="157"/>
      <c r="R49" s="157"/>
      <c r="S49" s="157"/>
      <c r="T49" s="157"/>
      <c r="U49" s="157"/>
      <c r="V49" s="157"/>
      <c r="W49" s="159"/>
      <c r="X49" s="159"/>
      <c r="Y49" s="159"/>
      <c r="Z49" s="159"/>
      <c r="AA49" s="159"/>
      <c r="AB49" s="159"/>
      <c r="AC49" s="165"/>
      <c r="AD49" s="165"/>
      <c r="AE49" s="165"/>
      <c r="AF49" s="165"/>
      <c r="AG49" s="165"/>
      <c r="AH49" s="165"/>
      <c r="AI49" s="165"/>
      <c r="AJ49" s="165"/>
      <c r="AK49" s="165"/>
      <c r="AL49" s="165"/>
      <c r="AM49" s="165"/>
    </row>
    <row r="50" spans="2:39">
      <c r="B50" s="157">
        <v>3</v>
      </c>
      <c r="C50" s="157" t="str">
        <f>IF(COUNT(#REF!)=0,"na",SUM(#REF!)/COUNT(#REF!))</f>
        <v>na</v>
      </c>
      <c r="D50" s="157" t="s">
        <v>834</v>
      </c>
      <c r="E50" s="157"/>
      <c r="F50" s="157"/>
      <c r="G50" s="174"/>
      <c r="I50" s="156"/>
      <c r="J50" s="156"/>
      <c r="K50" s="156"/>
      <c r="L50" s="157"/>
      <c r="M50" s="156"/>
      <c r="N50" s="157"/>
      <c r="O50" s="157"/>
      <c r="P50" s="157"/>
      <c r="Q50" s="157"/>
      <c r="R50" s="157"/>
      <c r="S50" s="157"/>
      <c r="T50" s="157"/>
      <c r="U50" s="157"/>
      <c r="V50" s="157"/>
      <c r="W50" s="159"/>
      <c r="X50" s="159"/>
      <c r="Y50" s="159"/>
      <c r="Z50" s="159"/>
      <c r="AA50" s="159"/>
      <c r="AB50" s="159"/>
      <c r="AC50" s="165"/>
      <c r="AD50" s="165"/>
      <c r="AE50" s="165"/>
      <c r="AF50" s="165"/>
      <c r="AG50" s="165"/>
      <c r="AH50" s="165"/>
      <c r="AI50" s="165"/>
      <c r="AJ50" s="165"/>
      <c r="AK50" s="165"/>
      <c r="AL50" s="165"/>
      <c r="AM50" s="165"/>
    </row>
    <row r="51" spans="2:39">
      <c r="B51" s="157">
        <v>3</v>
      </c>
      <c r="C51" s="157" t="str">
        <f>IF(COUNT(#REF!)=0,"na",SUM(#REF!)/COUNT(#REF!))</f>
        <v>na</v>
      </c>
      <c r="D51" s="157" t="s">
        <v>835</v>
      </c>
      <c r="E51" s="157"/>
      <c r="F51" s="157"/>
      <c r="G51" s="174"/>
      <c r="I51" s="156"/>
      <c r="J51" s="156"/>
      <c r="K51" s="156"/>
      <c r="L51" s="157"/>
      <c r="M51" s="156"/>
      <c r="N51" s="157"/>
      <c r="O51" s="157"/>
      <c r="P51" s="157"/>
      <c r="Q51" s="157"/>
      <c r="R51" s="157"/>
      <c r="S51" s="157"/>
      <c r="T51" s="157"/>
      <c r="U51" s="157"/>
      <c r="V51" s="157"/>
      <c r="W51" s="159"/>
      <c r="X51" s="159"/>
      <c r="Y51" s="159"/>
      <c r="Z51" s="159"/>
      <c r="AA51" s="159"/>
      <c r="AB51" s="159"/>
      <c r="AC51" s="165"/>
      <c r="AD51" s="165"/>
      <c r="AE51" s="165"/>
      <c r="AF51" s="165"/>
      <c r="AG51" s="165"/>
      <c r="AH51" s="165"/>
      <c r="AI51" s="165"/>
      <c r="AJ51" s="165"/>
      <c r="AK51" s="165"/>
      <c r="AL51" s="165"/>
      <c r="AM51" s="165"/>
    </row>
    <row r="52" spans="2:39">
      <c r="B52" s="157">
        <v>3</v>
      </c>
      <c r="C52" s="157" t="str">
        <f>IF(COUNT(#REF!)=0,"na",SUM(#REF!)/COUNT(#REF!))</f>
        <v>na</v>
      </c>
      <c r="D52" s="157" t="s">
        <v>836</v>
      </c>
      <c r="E52" s="157"/>
      <c r="F52" s="157"/>
      <c r="G52" s="174"/>
      <c r="I52" s="156"/>
      <c r="J52" s="156"/>
      <c r="K52" s="156"/>
      <c r="L52" s="157"/>
      <c r="M52" s="156"/>
      <c r="N52" s="157"/>
      <c r="O52" s="157"/>
      <c r="P52" s="157"/>
      <c r="Q52" s="157"/>
      <c r="R52" s="157"/>
      <c r="S52" s="157"/>
      <c r="T52" s="157"/>
      <c r="U52" s="157"/>
      <c r="V52" s="157"/>
      <c r="W52" s="159"/>
      <c r="X52" s="159"/>
      <c r="Y52" s="159"/>
      <c r="Z52" s="159"/>
      <c r="AA52" s="159"/>
      <c r="AB52" s="159"/>
      <c r="AC52" s="165"/>
      <c r="AD52" s="165"/>
      <c r="AE52" s="165"/>
      <c r="AF52" s="165"/>
      <c r="AG52" s="165"/>
      <c r="AH52" s="165"/>
      <c r="AI52" s="165"/>
      <c r="AJ52" s="165"/>
      <c r="AK52" s="165"/>
      <c r="AL52" s="165"/>
      <c r="AM52" s="165"/>
    </row>
    <row r="53" spans="2:39">
      <c r="B53" s="157"/>
      <c r="C53" s="157"/>
      <c r="D53" s="157"/>
      <c r="E53" s="157"/>
      <c r="F53" s="157"/>
      <c r="G53" s="174"/>
      <c r="I53" s="175"/>
      <c r="J53" s="175"/>
      <c r="K53" s="175"/>
      <c r="L53" s="159"/>
      <c r="M53" s="175"/>
      <c r="N53" s="159"/>
      <c r="O53" s="159"/>
      <c r="P53" s="159"/>
      <c r="Q53" s="159"/>
      <c r="R53" s="159"/>
      <c r="S53" s="159"/>
      <c r="T53" s="159"/>
      <c r="U53" s="159"/>
      <c r="V53" s="159"/>
      <c r="W53" s="159"/>
      <c r="X53" s="159"/>
      <c r="Y53" s="159"/>
      <c r="Z53" s="159"/>
      <c r="AA53" s="159"/>
      <c r="AB53" s="159"/>
      <c r="AC53" s="165"/>
      <c r="AD53" s="165"/>
      <c r="AE53" s="165"/>
      <c r="AF53" s="165"/>
      <c r="AG53" s="165"/>
      <c r="AH53" s="165"/>
      <c r="AI53" s="165"/>
      <c r="AJ53" s="165"/>
      <c r="AK53" s="165"/>
      <c r="AL53" s="165"/>
      <c r="AM53" s="165"/>
    </row>
    <row r="54" spans="2:39">
      <c r="B54" s="174"/>
      <c r="C54" s="174"/>
      <c r="D54" s="174"/>
      <c r="E54" s="174"/>
      <c r="F54" s="174"/>
      <c r="G54" s="174"/>
      <c r="I54" s="175"/>
      <c r="J54" s="175"/>
      <c r="K54" s="175"/>
      <c r="L54" s="159"/>
      <c r="M54" s="175"/>
      <c r="N54" s="159"/>
      <c r="O54" s="159"/>
      <c r="P54" s="159"/>
      <c r="Q54" s="159"/>
      <c r="R54" s="159"/>
      <c r="S54" s="159"/>
      <c r="T54" s="159"/>
      <c r="U54" s="159"/>
      <c r="V54" s="159"/>
      <c r="W54" s="159"/>
      <c r="X54" s="159"/>
      <c r="Y54" s="159"/>
      <c r="Z54" s="159"/>
      <c r="AA54" s="159"/>
      <c r="AB54" s="159"/>
      <c r="AC54" s="165"/>
      <c r="AD54" s="165"/>
      <c r="AE54" s="165"/>
      <c r="AF54" s="165"/>
      <c r="AG54" s="165"/>
      <c r="AH54" s="165"/>
      <c r="AI54" s="165"/>
      <c r="AJ54" s="165"/>
      <c r="AK54" s="165"/>
      <c r="AL54" s="165"/>
      <c r="AM54" s="165"/>
    </row>
    <row r="55" spans="2:39">
      <c r="I55" s="175"/>
      <c r="J55" s="175"/>
      <c r="K55" s="175"/>
      <c r="L55" s="159"/>
      <c r="M55" s="175"/>
      <c r="N55" s="159"/>
      <c r="O55" s="159"/>
      <c r="P55" s="159"/>
      <c r="Q55" s="159"/>
      <c r="R55" s="159"/>
      <c r="S55" s="159"/>
      <c r="T55" s="159"/>
      <c r="U55" s="159"/>
      <c r="V55" s="159"/>
      <c r="W55" s="159"/>
      <c r="X55" s="159"/>
      <c r="Y55" s="159"/>
      <c r="Z55" s="159"/>
      <c r="AA55" s="159"/>
      <c r="AB55" s="159"/>
      <c r="AC55" s="165"/>
      <c r="AD55" s="165"/>
      <c r="AE55" s="165"/>
      <c r="AF55" s="165"/>
      <c r="AG55" s="165"/>
      <c r="AH55" s="165"/>
      <c r="AI55" s="165"/>
      <c r="AJ55" s="165"/>
      <c r="AK55" s="165"/>
      <c r="AL55" s="165"/>
      <c r="AM55" s="165"/>
    </row>
    <row r="56" spans="2:39">
      <c r="I56" s="175"/>
      <c r="J56" s="175"/>
      <c r="K56" s="175"/>
      <c r="L56" s="159"/>
      <c r="M56" s="175"/>
      <c r="N56" s="159"/>
      <c r="O56" s="159"/>
      <c r="P56" s="159"/>
      <c r="Q56" s="159"/>
      <c r="R56" s="159"/>
      <c r="S56" s="159"/>
      <c r="T56" s="159"/>
      <c r="U56" s="159"/>
      <c r="V56" s="159"/>
      <c r="W56" s="159"/>
      <c r="X56" s="159"/>
      <c r="Y56" s="159"/>
      <c r="Z56" s="159"/>
      <c r="AA56" s="159"/>
      <c r="AB56" s="159"/>
      <c r="AC56" s="165"/>
      <c r="AD56" s="165"/>
      <c r="AE56" s="165"/>
      <c r="AF56" s="165"/>
      <c r="AG56" s="165"/>
      <c r="AH56" s="165"/>
      <c r="AI56" s="165"/>
      <c r="AJ56" s="165"/>
      <c r="AK56" s="165"/>
      <c r="AL56" s="165"/>
      <c r="AM56" s="165"/>
    </row>
    <row r="57" spans="2:39">
      <c r="I57" s="175"/>
      <c r="J57" s="175"/>
      <c r="K57" s="175"/>
      <c r="L57" s="159"/>
      <c r="M57" s="175"/>
      <c r="N57" s="159"/>
      <c r="O57" s="159"/>
      <c r="P57" s="159"/>
      <c r="Q57" s="159"/>
      <c r="R57" s="159"/>
      <c r="S57" s="159"/>
      <c r="T57" s="159"/>
      <c r="U57" s="159"/>
      <c r="V57" s="159"/>
      <c r="W57" s="159"/>
      <c r="X57" s="159"/>
      <c r="Y57" s="159"/>
      <c r="Z57" s="159"/>
      <c r="AA57" s="159"/>
      <c r="AB57" s="159"/>
      <c r="AC57" s="165"/>
      <c r="AD57" s="165"/>
      <c r="AE57" s="165"/>
      <c r="AF57" s="165"/>
      <c r="AG57" s="165"/>
      <c r="AH57" s="165"/>
      <c r="AI57" s="165"/>
      <c r="AJ57" s="165"/>
      <c r="AK57" s="165"/>
      <c r="AL57" s="165"/>
      <c r="AM57" s="165"/>
    </row>
    <row r="58" spans="2:39">
      <c r="I58" s="175"/>
      <c r="J58" s="175"/>
      <c r="K58" s="175"/>
      <c r="L58" s="159"/>
      <c r="M58" s="175"/>
      <c r="N58" s="159"/>
      <c r="O58" s="159"/>
      <c r="P58" s="159"/>
      <c r="Q58" s="159"/>
      <c r="R58" s="159"/>
      <c r="S58" s="159"/>
      <c r="T58" s="159"/>
      <c r="U58" s="159"/>
      <c r="V58" s="159"/>
      <c r="W58" s="159"/>
      <c r="X58" s="159"/>
      <c r="Y58" s="159"/>
      <c r="Z58" s="159"/>
      <c r="AA58" s="159"/>
      <c r="AB58" s="159"/>
      <c r="AC58" s="165"/>
      <c r="AD58" s="165"/>
      <c r="AE58" s="165"/>
      <c r="AF58" s="165"/>
      <c r="AG58" s="165"/>
      <c r="AH58" s="165"/>
      <c r="AI58" s="165"/>
      <c r="AJ58" s="165"/>
      <c r="AK58" s="165"/>
      <c r="AL58" s="165"/>
      <c r="AM58" s="165"/>
    </row>
    <row r="59" spans="2:39">
      <c r="I59" s="175"/>
      <c r="J59" s="175"/>
      <c r="K59" s="175"/>
      <c r="L59" s="159"/>
      <c r="M59" s="175"/>
      <c r="N59" s="159"/>
      <c r="O59" s="159"/>
      <c r="P59" s="159"/>
      <c r="Q59" s="159"/>
      <c r="R59" s="159"/>
      <c r="S59" s="159"/>
      <c r="T59" s="159"/>
      <c r="U59" s="159"/>
      <c r="V59" s="159"/>
      <c r="W59" s="159"/>
      <c r="X59" s="159"/>
      <c r="Y59" s="159"/>
      <c r="Z59" s="159"/>
      <c r="AA59" s="159"/>
      <c r="AB59" s="159"/>
      <c r="AC59" s="165"/>
      <c r="AD59" s="165"/>
      <c r="AE59" s="165"/>
      <c r="AF59" s="165"/>
      <c r="AG59" s="165"/>
      <c r="AH59" s="165"/>
      <c r="AI59" s="165"/>
      <c r="AJ59" s="165"/>
      <c r="AK59" s="165"/>
      <c r="AL59" s="165"/>
      <c r="AM59" s="165"/>
    </row>
    <row r="60" spans="2:39">
      <c r="I60" s="175"/>
      <c r="J60" s="175"/>
      <c r="K60" s="175"/>
      <c r="L60" s="159"/>
      <c r="M60" s="175"/>
      <c r="N60" s="159"/>
      <c r="O60" s="159"/>
      <c r="P60" s="159"/>
      <c r="Q60" s="159"/>
      <c r="R60" s="159"/>
      <c r="S60" s="159"/>
      <c r="T60" s="159"/>
      <c r="U60" s="159"/>
      <c r="V60" s="159"/>
      <c r="W60" s="165"/>
      <c r="X60" s="165"/>
      <c r="Y60" s="165"/>
      <c r="Z60" s="165"/>
      <c r="AA60" s="165"/>
      <c r="AB60" s="165"/>
      <c r="AC60" s="165"/>
      <c r="AD60" s="165"/>
      <c r="AE60" s="165"/>
      <c r="AF60" s="165"/>
      <c r="AG60" s="165"/>
      <c r="AH60" s="165"/>
      <c r="AI60" s="165"/>
      <c r="AJ60" s="165"/>
      <c r="AK60" s="165"/>
      <c r="AL60" s="165"/>
      <c r="AM60" s="165"/>
    </row>
    <row r="61" spans="2:39">
      <c r="I61" s="175"/>
      <c r="J61" s="175"/>
      <c r="K61" s="175"/>
      <c r="L61" s="159"/>
      <c r="M61" s="175"/>
      <c r="N61" s="159"/>
      <c r="O61" s="159"/>
      <c r="P61" s="159"/>
      <c r="Q61" s="159"/>
      <c r="R61" s="159"/>
      <c r="S61" s="159"/>
      <c r="T61" s="159"/>
      <c r="U61" s="159"/>
      <c r="V61" s="159"/>
      <c r="W61" s="165"/>
      <c r="X61" s="165"/>
      <c r="Y61" s="165"/>
      <c r="Z61" s="165"/>
      <c r="AA61" s="165"/>
      <c r="AB61" s="165"/>
      <c r="AC61" s="165"/>
      <c r="AD61" s="165"/>
      <c r="AE61" s="165"/>
      <c r="AF61" s="165"/>
      <c r="AG61" s="165"/>
      <c r="AH61" s="165"/>
      <c r="AI61" s="165"/>
      <c r="AJ61" s="165"/>
      <c r="AK61" s="165"/>
      <c r="AL61" s="165"/>
      <c r="AM61" s="165"/>
    </row>
    <row r="62" spans="2:39">
      <c r="I62" s="175"/>
      <c r="J62" s="175"/>
      <c r="K62" s="175"/>
      <c r="L62" s="159"/>
      <c r="M62" s="175"/>
      <c r="N62" s="159"/>
      <c r="O62" s="159"/>
      <c r="P62" s="159"/>
      <c r="Q62" s="159"/>
      <c r="R62" s="159"/>
      <c r="S62" s="159"/>
      <c r="T62" s="159"/>
      <c r="U62" s="159"/>
      <c r="V62" s="159"/>
      <c r="W62" s="165"/>
      <c r="X62" s="165"/>
      <c r="Y62" s="165"/>
      <c r="Z62" s="165"/>
      <c r="AA62" s="165"/>
      <c r="AB62" s="165"/>
      <c r="AC62" s="165"/>
      <c r="AD62" s="165"/>
      <c r="AE62" s="165"/>
      <c r="AF62" s="165"/>
      <c r="AG62" s="165"/>
      <c r="AH62" s="165"/>
      <c r="AI62" s="165"/>
      <c r="AJ62" s="165"/>
      <c r="AK62" s="165"/>
      <c r="AL62" s="165"/>
      <c r="AM62" s="165"/>
    </row>
    <row r="63" spans="2:39">
      <c r="I63" s="175"/>
      <c r="J63" s="175"/>
      <c r="K63" s="175"/>
      <c r="L63" s="159"/>
      <c r="M63" s="175"/>
      <c r="N63" s="159"/>
      <c r="O63" s="159"/>
      <c r="P63" s="159"/>
      <c r="Q63" s="159"/>
      <c r="R63" s="159"/>
      <c r="S63" s="159"/>
      <c r="T63" s="159"/>
      <c r="U63" s="159"/>
      <c r="V63" s="159"/>
      <c r="W63" s="165"/>
      <c r="X63" s="165"/>
      <c r="Y63" s="165"/>
      <c r="Z63" s="165"/>
      <c r="AA63" s="165"/>
      <c r="AB63" s="165"/>
      <c r="AC63" s="165"/>
      <c r="AD63" s="165"/>
      <c r="AE63" s="165"/>
      <c r="AF63" s="165"/>
      <c r="AG63" s="165"/>
      <c r="AH63" s="165"/>
      <c r="AI63" s="165"/>
      <c r="AJ63" s="165"/>
      <c r="AK63" s="165"/>
      <c r="AL63" s="165"/>
      <c r="AM63" s="165"/>
    </row>
    <row r="64" spans="2:39">
      <c r="I64" s="175"/>
      <c r="J64" s="175"/>
      <c r="K64" s="175"/>
      <c r="L64" s="159"/>
      <c r="M64" s="175"/>
      <c r="N64" s="159"/>
      <c r="O64" s="159"/>
      <c r="P64" s="159"/>
      <c r="Q64" s="159"/>
      <c r="R64" s="159"/>
      <c r="S64" s="159"/>
      <c r="T64" s="159"/>
      <c r="U64" s="159"/>
      <c r="V64" s="159"/>
      <c r="W64" s="165"/>
      <c r="X64" s="165"/>
      <c r="Y64" s="165"/>
      <c r="Z64" s="165"/>
      <c r="AA64" s="165"/>
      <c r="AB64" s="165"/>
      <c r="AC64" s="165"/>
      <c r="AD64" s="165"/>
      <c r="AE64" s="165"/>
      <c r="AF64" s="165"/>
      <c r="AG64" s="165"/>
      <c r="AH64" s="165"/>
      <c r="AI64" s="165"/>
      <c r="AJ64" s="165"/>
      <c r="AK64" s="165"/>
      <c r="AL64" s="165"/>
      <c r="AM64" s="165"/>
    </row>
    <row r="65" spans="9:39">
      <c r="I65" s="175"/>
      <c r="J65" s="175"/>
      <c r="K65" s="175"/>
      <c r="L65" s="159"/>
      <c r="M65" s="175"/>
      <c r="N65" s="159"/>
      <c r="O65" s="159"/>
      <c r="P65" s="159"/>
      <c r="Q65" s="159"/>
      <c r="R65" s="159"/>
      <c r="S65" s="159"/>
      <c r="T65" s="159"/>
      <c r="U65" s="159"/>
      <c r="V65" s="159"/>
      <c r="W65" s="165"/>
      <c r="X65" s="165"/>
      <c r="Y65" s="165"/>
      <c r="Z65" s="165"/>
      <c r="AA65" s="165"/>
      <c r="AB65" s="165"/>
      <c r="AC65" s="165"/>
      <c r="AD65" s="165"/>
      <c r="AE65" s="165"/>
      <c r="AF65" s="165"/>
      <c r="AG65" s="165"/>
      <c r="AH65" s="165"/>
      <c r="AI65" s="165"/>
      <c r="AJ65" s="165"/>
      <c r="AK65" s="165"/>
      <c r="AL65" s="165"/>
      <c r="AM65" s="165"/>
    </row>
    <row r="66" spans="9:39">
      <c r="I66" s="175"/>
      <c r="J66" s="175"/>
      <c r="K66" s="175"/>
      <c r="L66" s="159"/>
      <c r="M66" s="175"/>
      <c r="N66" s="159"/>
      <c r="O66" s="159"/>
      <c r="P66" s="159"/>
      <c r="Q66" s="159"/>
      <c r="R66" s="159"/>
      <c r="S66" s="159"/>
      <c r="T66" s="159"/>
      <c r="U66" s="159"/>
      <c r="V66" s="159"/>
      <c r="W66" s="165"/>
      <c r="X66" s="165"/>
      <c r="Y66" s="165"/>
      <c r="Z66" s="165"/>
      <c r="AA66" s="165"/>
      <c r="AB66" s="165"/>
      <c r="AC66" s="165"/>
      <c r="AD66" s="165"/>
      <c r="AE66" s="165"/>
      <c r="AF66" s="165"/>
      <c r="AG66" s="165"/>
      <c r="AH66" s="165"/>
      <c r="AI66" s="165"/>
      <c r="AJ66" s="165"/>
      <c r="AK66" s="165"/>
      <c r="AL66" s="165"/>
      <c r="AM66" s="165"/>
    </row>
    <row r="67" spans="9:39">
      <c r="I67" s="175"/>
      <c r="J67" s="175"/>
      <c r="K67" s="175"/>
      <c r="L67" s="159"/>
      <c r="M67" s="175"/>
      <c r="N67" s="159"/>
      <c r="O67" s="159"/>
      <c r="P67" s="159"/>
      <c r="Q67" s="159"/>
      <c r="R67" s="159"/>
      <c r="S67" s="159"/>
      <c r="T67" s="159"/>
      <c r="U67" s="159"/>
      <c r="V67" s="159"/>
      <c r="W67" s="165"/>
      <c r="X67" s="165"/>
      <c r="Y67" s="165"/>
      <c r="Z67" s="165"/>
      <c r="AA67" s="165"/>
      <c r="AB67" s="165"/>
      <c r="AC67" s="165"/>
      <c r="AD67" s="165"/>
      <c r="AE67" s="165"/>
      <c r="AF67" s="165"/>
      <c r="AG67" s="165"/>
      <c r="AH67" s="165"/>
      <c r="AI67" s="165"/>
      <c r="AJ67" s="165"/>
      <c r="AK67" s="165"/>
      <c r="AL67" s="165"/>
      <c r="AM67" s="165"/>
    </row>
    <row r="68" spans="9:39">
      <c r="I68" s="175"/>
      <c r="J68" s="175"/>
      <c r="K68" s="175"/>
      <c r="L68" s="159"/>
      <c r="M68" s="175"/>
      <c r="N68" s="159"/>
      <c r="O68" s="159"/>
      <c r="P68" s="159"/>
      <c r="Q68" s="159"/>
      <c r="R68" s="159"/>
      <c r="S68" s="159"/>
      <c r="T68" s="159"/>
      <c r="U68" s="159"/>
      <c r="V68" s="159"/>
      <c r="W68" s="165"/>
      <c r="X68" s="165"/>
      <c r="Y68" s="165"/>
      <c r="Z68" s="165"/>
      <c r="AA68" s="165"/>
      <c r="AB68" s="165"/>
      <c r="AC68" s="165"/>
      <c r="AD68" s="165"/>
      <c r="AE68" s="165"/>
      <c r="AF68" s="165"/>
      <c r="AG68" s="165"/>
      <c r="AH68" s="165"/>
      <c r="AI68" s="165"/>
      <c r="AJ68" s="165"/>
      <c r="AK68" s="165"/>
      <c r="AL68" s="165"/>
      <c r="AM68" s="165"/>
    </row>
    <row r="69" spans="9:39">
      <c r="I69" s="175"/>
      <c r="J69" s="175"/>
      <c r="K69" s="175"/>
      <c r="L69" s="159"/>
      <c r="M69" s="175"/>
      <c r="N69" s="159"/>
      <c r="O69" s="159"/>
      <c r="P69" s="159"/>
      <c r="Q69" s="159"/>
      <c r="R69" s="159"/>
      <c r="S69" s="159"/>
      <c r="T69" s="159"/>
      <c r="U69" s="159"/>
      <c r="V69" s="159"/>
      <c r="W69" s="165"/>
      <c r="X69" s="165"/>
      <c r="Y69" s="165"/>
      <c r="Z69" s="165"/>
      <c r="AA69" s="165"/>
      <c r="AB69" s="165"/>
      <c r="AC69" s="165"/>
      <c r="AD69" s="165"/>
      <c r="AE69" s="165"/>
      <c r="AF69" s="165"/>
      <c r="AG69" s="165"/>
      <c r="AH69" s="165"/>
      <c r="AI69" s="165"/>
      <c r="AJ69" s="165"/>
      <c r="AK69" s="165"/>
      <c r="AL69" s="165"/>
      <c r="AM69" s="165"/>
    </row>
    <row r="70" spans="9:39">
      <c r="I70" s="175"/>
      <c r="J70" s="175"/>
      <c r="K70" s="175"/>
      <c r="L70" s="159"/>
      <c r="M70" s="175"/>
      <c r="N70" s="159"/>
      <c r="O70" s="159"/>
      <c r="P70" s="159"/>
      <c r="Q70" s="159"/>
      <c r="R70" s="159"/>
      <c r="S70" s="159"/>
      <c r="T70" s="159"/>
      <c r="U70" s="159"/>
      <c r="V70" s="159"/>
      <c r="W70" s="165"/>
      <c r="X70" s="165"/>
      <c r="Y70" s="165"/>
      <c r="Z70" s="165"/>
      <c r="AA70" s="165"/>
      <c r="AB70" s="165"/>
      <c r="AC70" s="165"/>
      <c r="AD70" s="165"/>
      <c r="AE70" s="165"/>
      <c r="AF70" s="165"/>
      <c r="AG70" s="165"/>
      <c r="AH70" s="165"/>
      <c r="AI70" s="165"/>
      <c r="AJ70" s="165"/>
      <c r="AK70" s="165"/>
      <c r="AL70" s="165"/>
      <c r="AM70" s="165"/>
    </row>
    <row r="71" spans="9:39">
      <c r="I71" s="175"/>
      <c r="J71" s="175"/>
      <c r="K71" s="175"/>
      <c r="L71" s="159"/>
      <c r="M71" s="175"/>
      <c r="N71" s="159"/>
      <c r="O71" s="159"/>
      <c r="P71" s="159"/>
      <c r="Q71" s="159"/>
      <c r="R71" s="159"/>
      <c r="S71" s="159"/>
      <c r="T71" s="159"/>
      <c r="U71" s="159"/>
      <c r="V71" s="159"/>
      <c r="W71" s="165"/>
      <c r="X71" s="165"/>
      <c r="Y71" s="165"/>
      <c r="Z71" s="165"/>
      <c r="AA71" s="165"/>
      <c r="AB71" s="165"/>
      <c r="AC71" s="165"/>
      <c r="AD71" s="165"/>
      <c r="AE71" s="165"/>
      <c r="AF71" s="165"/>
      <c r="AG71" s="165"/>
      <c r="AH71" s="165"/>
      <c r="AI71" s="165"/>
      <c r="AJ71" s="165"/>
      <c r="AK71" s="165"/>
      <c r="AL71" s="165"/>
      <c r="AM71" s="165"/>
    </row>
    <row r="72" spans="9:39">
      <c r="I72" s="175"/>
      <c r="J72" s="175"/>
      <c r="K72" s="175"/>
      <c r="L72" s="159"/>
      <c r="M72" s="175"/>
      <c r="N72" s="159"/>
      <c r="O72" s="159"/>
      <c r="P72" s="159"/>
      <c r="Q72" s="159"/>
      <c r="R72" s="159"/>
      <c r="S72" s="159"/>
      <c r="T72" s="159"/>
      <c r="U72" s="159"/>
      <c r="V72" s="159"/>
      <c r="W72" s="165"/>
      <c r="X72" s="165"/>
      <c r="Y72" s="165"/>
      <c r="Z72" s="165"/>
      <c r="AA72" s="165"/>
      <c r="AB72" s="165"/>
      <c r="AC72" s="165"/>
      <c r="AD72" s="165"/>
      <c r="AE72" s="165"/>
      <c r="AF72" s="165"/>
      <c r="AG72" s="165"/>
      <c r="AH72" s="165"/>
      <c r="AI72" s="165"/>
      <c r="AJ72" s="165"/>
      <c r="AK72" s="165"/>
      <c r="AL72" s="165"/>
      <c r="AM72" s="165"/>
    </row>
    <row r="73" spans="9:39">
      <c r="I73" s="175"/>
      <c r="J73" s="175"/>
      <c r="K73" s="175"/>
      <c r="L73" s="159"/>
      <c r="M73" s="175"/>
      <c r="N73" s="159"/>
      <c r="O73" s="159"/>
      <c r="P73" s="159"/>
      <c r="Q73" s="159"/>
      <c r="R73" s="159"/>
      <c r="S73" s="159"/>
      <c r="T73" s="159"/>
      <c r="U73" s="159"/>
      <c r="V73" s="159"/>
      <c r="W73" s="165"/>
      <c r="X73" s="165"/>
      <c r="Y73" s="165"/>
      <c r="Z73" s="165"/>
      <c r="AA73" s="165"/>
      <c r="AB73" s="165"/>
      <c r="AC73" s="165"/>
      <c r="AD73" s="165"/>
      <c r="AE73" s="165"/>
      <c r="AF73" s="165"/>
      <c r="AG73" s="165"/>
      <c r="AH73" s="165"/>
      <c r="AI73" s="165"/>
      <c r="AJ73" s="165"/>
      <c r="AK73" s="165"/>
      <c r="AL73" s="165"/>
      <c r="AM73" s="165"/>
    </row>
    <row r="74" spans="9:39">
      <c r="I74" s="175"/>
      <c r="J74" s="175"/>
      <c r="K74" s="175"/>
      <c r="L74" s="159"/>
      <c r="M74" s="175"/>
      <c r="N74" s="159"/>
      <c r="O74" s="159"/>
      <c r="P74" s="159"/>
      <c r="Q74" s="159"/>
      <c r="R74" s="159"/>
      <c r="S74" s="159"/>
      <c r="T74" s="159"/>
      <c r="U74" s="159"/>
      <c r="V74" s="159"/>
      <c r="W74" s="165"/>
      <c r="X74" s="165"/>
      <c r="Y74" s="165"/>
      <c r="Z74" s="165"/>
      <c r="AA74" s="165"/>
      <c r="AB74" s="165"/>
      <c r="AC74" s="165"/>
      <c r="AD74" s="165"/>
      <c r="AE74" s="165"/>
      <c r="AF74" s="165"/>
      <c r="AG74" s="165"/>
      <c r="AH74" s="165"/>
      <c r="AI74" s="165"/>
    </row>
    <row r="75" spans="9:39">
      <c r="I75" s="175"/>
      <c r="J75" s="175"/>
      <c r="K75" s="175"/>
      <c r="L75" s="159"/>
      <c r="M75" s="175"/>
      <c r="N75" s="159"/>
      <c r="O75" s="159"/>
      <c r="P75" s="159"/>
      <c r="Q75" s="159"/>
      <c r="R75" s="159"/>
      <c r="S75" s="159"/>
      <c r="T75" s="159"/>
      <c r="U75" s="159"/>
      <c r="V75" s="159"/>
      <c r="W75" s="165"/>
      <c r="X75" s="165"/>
      <c r="Y75" s="165"/>
      <c r="Z75" s="165"/>
      <c r="AA75" s="165"/>
      <c r="AB75" s="165"/>
      <c r="AC75" s="165"/>
      <c r="AD75" s="165"/>
      <c r="AE75" s="165"/>
      <c r="AF75" s="165"/>
      <c r="AG75" s="165"/>
      <c r="AH75" s="165"/>
      <c r="AI75" s="165"/>
    </row>
    <row r="76" spans="9:39">
      <c r="S76" s="165"/>
      <c r="T76" s="165"/>
      <c r="U76" s="165"/>
      <c r="V76" s="165"/>
      <c r="W76" s="165"/>
      <c r="X76" s="165"/>
      <c r="Y76" s="165"/>
      <c r="Z76" s="165"/>
      <c r="AA76" s="165"/>
      <c r="AB76" s="165"/>
      <c r="AC76" s="165"/>
      <c r="AD76" s="165"/>
      <c r="AE76" s="165"/>
      <c r="AF76" s="165"/>
      <c r="AG76" s="165"/>
      <c r="AH76" s="165"/>
      <c r="AI76" s="165"/>
    </row>
    <row r="77" spans="9:39">
      <c r="S77" s="165"/>
      <c r="T77" s="165"/>
      <c r="U77" s="165"/>
      <c r="V77" s="165"/>
      <c r="W77" s="165"/>
      <c r="X77" s="165"/>
      <c r="Y77" s="165"/>
      <c r="Z77" s="165"/>
      <c r="AA77" s="165"/>
      <c r="AB77" s="165"/>
      <c r="AC77" s="165"/>
      <c r="AD77" s="165"/>
      <c r="AE77" s="165"/>
      <c r="AF77" s="165"/>
      <c r="AG77" s="165"/>
      <c r="AH77" s="165"/>
      <c r="AI77" s="165"/>
    </row>
    <row r="78" spans="9:39">
      <c r="S78" s="165"/>
      <c r="T78" s="165"/>
      <c r="U78" s="165"/>
      <c r="V78" s="165"/>
      <c r="W78" s="165"/>
      <c r="X78" s="165"/>
      <c r="Y78" s="165"/>
      <c r="Z78" s="165"/>
      <c r="AA78" s="165"/>
      <c r="AB78" s="165"/>
      <c r="AC78" s="165"/>
      <c r="AD78" s="165"/>
      <c r="AE78" s="165"/>
      <c r="AF78" s="165"/>
      <c r="AG78" s="165"/>
      <c r="AH78" s="165"/>
      <c r="AI78" s="165"/>
    </row>
    <row r="79" spans="9:39">
      <c r="S79" s="165"/>
      <c r="T79" s="165"/>
      <c r="U79" s="165"/>
      <c r="V79" s="165"/>
      <c r="W79" s="165"/>
      <c r="X79" s="165"/>
      <c r="Y79" s="165"/>
      <c r="Z79" s="165"/>
      <c r="AA79" s="165"/>
      <c r="AB79" s="165"/>
      <c r="AC79" s="165"/>
      <c r="AD79" s="165"/>
      <c r="AE79" s="165"/>
      <c r="AF79" s="165"/>
      <c r="AG79" s="165"/>
      <c r="AH79" s="165"/>
      <c r="AI79" s="165"/>
    </row>
    <row r="80" spans="9:39">
      <c r="S80" s="165"/>
      <c r="T80" s="165"/>
      <c r="U80" s="165"/>
      <c r="V80" s="165"/>
      <c r="W80" s="165"/>
      <c r="X80" s="165"/>
      <c r="Y80" s="165"/>
      <c r="Z80" s="165"/>
      <c r="AA80" s="165"/>
      <c r="AB80" s="165"/>
      <c r="AC80" s="165"/>
      <c r="AD80" s="165"/>
      <c r="AE80" s="165"/>
      <c r="AF80" s="165"/>
      <c r="AG80" s="165"/>
      <c r="AH80" s="165"/>
      <c r="AI80" s="165"/>
    </row>
    <row r="81" spans="19:35">
      <c r="S81" s="165"/>
      <c r="T81" s="165"/>
      <c r="U81" s="165"/>
      <c r="V81" s="165"/>
      <c r="W81" s="165"/>
      <c r="X81" s="165"/>
      <c r="Y81" s="165"/>
      <c r="Z81" s="165"/>
      <c r="AA81" s="165"/>
      <c r="AB81" s="165"/>
      <c r="AC81" s="165"/>
      <c r="AD81" s="165"/>
      <c r="AE81" s="165"/>
      <c r="AF81" s="165"/>
      <c r="AG81" s="165"/>
      <c r="AH81" s="165"/>
      <c r="AI81" s="165"/>
    </row>
    <row r="82" spans="19:35">
      <c r="S82" s="165"/>
      <c r="T82" s="165"/>
      <c r="U82" s="165"/>
      <c r="V82" s="165"/>
      <c r="W82" s="165"/>
      <c r="X82" s="165"/>
      <c r="Y82" s="165"/>
      <c r="Z82" s="165"/>
      <c r="AA82" s="165"/>
      <c r="AB82" s="165"/>
      <c r="AC82" s="165"/>
      <c r="AD82" s="165"/>
      <c r="AE82" s="165"/>
      <c r="AF82" s="165"/>
      <c r="AG82" s="165"/>
      <c r="AH82" s="165"/>
      <c r="AI82" s="165"/>
    </row>
    <row r="83" spans="19:35">
      <c r="S83" s="165"/>
      <c r="T83" s="165"/>
      <c r="U83" s="165"/>
      <c r="V83" s="165"/>
      <c r="W83" s="165"/>
      <c r="X83" s="165"/>
      <c r="Y83" s="165"/>
      <c r="Z83" s="165"/>
      <c r="AA83" s="165"/>
      <c r="AB83" s="165"/>
      <c r="AC83" s="165"/>
      <c r="AD83" s="165"/>
      <c r="AE83" s="165"/>
      <c r="AF83" s="165"/>
      <c r="AG83" s="165"/>
      <c r="AH83" s="165"/>
      <c r="AI83" s="165"/>
    </row>
    <row r="84" spans="19:35">
      <c r="S84" s="165"/>
      <c r="T84" s="165"/>
      <c r="U84" s="165"/>
      <c r="V84" s="165"/>
      <c r="W84" s="165"/>
      <c r="X84" s="165"/>
      <c r="Y84" s="165"/>
      <c r="Z84" s="165"/>
      <c r="AA84" s="165"/>
      <c r="AB84" s="165"/>
      <c r="AC84" s="165"/>
      <c r="AD84" s="165"/>
      <c r="AE84" s="165"/>
      <c r="AF84" s="165"/>
      <c r="AG84" s="165"/>
      <c r="AH84" s="165"/>
      <c r="AI84" s="165"/>
    </row>
    <row r="85" spans="19:35">
      <c r="S85" s="165"/>
      <c r="T85" s="165"/>
      <c r="U85" s="165"/>
      <c r="V85" s="165"/>
      <c r="W85" s="165"/>
      <c r="X85" s="165"/>
      <c r="Y85" s="165"/>
      <c r="Z85" s="165"/>
      <c r="AA85" s="165"/>
      <c r="AB85" s="165"/>
      <c r="AC85" s="165"/>
      <c r="AD85" s="165"/>
      <c r="AE85" s="165"/>
      <c r="AF85" s="165"/>
      <c r="AG85" s="165"/>
      <c r="AH85" s="165"/>
      <c r="AI85" s="165"/>
    </row>
    <row r="86" spans="19:35">
      <c r="S86" s="165"/>
      <c r="T86" s="165"/>
      <c r="U86" s="165"/>
      <c r="V86" s="165"/>
      <c r="W86" s="165"/>
      <c r="X86" s="165"/>
      <c r="Y86" s="165"/>
      <c r="Z86" s="165"/>
      <c r="AA86" s="165"/>
      <c r="AB86" s="165"/>
      <c r="AC86" s="165"/>
      <c r="AD86" s="165"/>
      <c r="AE86" s="165"/>
      <c r="AF86" s="165"/>
      <c r="AG86" s="165"/>
      <c r="AH86" s="165"/>
      <c r="AI86" s="165"/>
    </row>
    <row r="87" spans="19:35">
      <c r="S87" s="165"/>
      <c r="T87" s="165"/>
      <c r="U87" s="165"/>
      <c r="V87" s="165"/>
      <c r="W87" s="165"/>
      <c r="X87" s="165"/>
      <c r="Y87" s="165"/>
      <c r="Z87" s="165"/>
      <c r="AA87" s="165"/>
      <c r="AB87" s="165"/>
      <c r="AC87" s="165"/>
      <c r="AD87" s="165"/>
      <c r="AE87" s="165"/>
      <c r="AF87" s="165"/>
      <c r="AG87" s="165"/>
      <c r="AH87" s="165"/>
      <c r="AI87" s="165"/>
    </row>
    <row r="88" spans="19:35">
      <c r="S88" s="165"/>
      <c r="T88" s="165"/>
      <c r="U88" s="165"/>
      <c r="V88" s="165"/>
      <c r="W88" s="165"/>
      <c r="X88" s="165"/>
      <c r="Y88" s="165"/>
      <c r="Z88" s="165"/>
      <c r="AA88" s="165"/>
      <c r="AB88" s="165"/>
      <c r="AC88" s="165"/>
      <c r="AD88" s="165"/>
      <c r="AE88" s="165"/>
      <c r="AF88" s="165"/>
      <c r="AG88" s="165"/>
      <c r="AH88" s="165"/>
      <c r="AI88" s="165"/>
    </row>
    <row r="89" spans="19:35">
      <c r="S89" s="165"/>
      <c r="T89" s="165"/>
      <c r="U89" s="165"/>
      <c r="V89" s="165"/>
      <c r="W89" s="165"/>
      <c r="X89" s="165"/>
      <c r="Y89" s="165"/>
      <c r="Z89" s="165"/>
      <c r="AA89" s="165"/>
      <c r="AB89" s="165"/>
      <c r="AC89" s="165"/>
      <c r="AD89" s="165"/>
      <c r="AE89" s="165"/>
      <c r="AF89" s="165"/>
      <c r="AG89" s="165"/>
      <c r="AH89" s="165"/>
      <c r="AI89" s="165"/>
    </row>
    <row r="90" spans="19:35">
      <c r="S90" s="165"/>
      <c r="T90" s="165"/>
      <c r="U90" s="165"/>
      <c r="V90" s="165"/>
      <c r="W90" s="165"/>
      <c r="X90" s="165"/>
      <c r="Y90" s="165"/>
      <c r="Z90" s="165"/>
      <c r="AA90" s="165"/>
      <c r="AB90" s="165"/>
      <c r="AC90" s="165"/>
      <c r="AD90" s="165"/>
      <c r="AE90" s="165"/>
      <c r="AF90" s="165"/>
      <c r="AG90" s="165"/>
      <c r="AH90" s="165"/>
      <c r="AI90" s="165"/>
    </row>
    <row r="91" spans="19:35">
      <c r="S91" s="165"/>
      <c r="T91" s="165"/>
      <c r="U91" s="165"/>
      <c r="V91" s="165"/>
      <c r="W91" s="165"/>
      <c r="X91" s="165"/>
      <c r="Y91" s="165"/>
      <c r="Z91" s="165"/>
      <c r="AA91" s="165"/>
      <c r="AB91" s="165"/>
      <c r="AC91" s="165"/>
      <c r="AD91" s="165"/>
      <c r="AE91" s="165"/>
      <c r="AF91" s="165"/>
      <c r="AG91" s="165"/>
      <c r="AH91" s="165"/>
      <c r="AI91" s="165"/>
    </row>
    <row r="92" spans="19:35">
      <c r="S92" s="165"/>
      <c r="T92" s="165"/>
      <c r="U92" s="165"/>
      <c r="V92" s="165"/>
      <c r="W92" s="165"/>
      <c r="X92" s="165"/>
      <c r="Y92" s="165"/>
      <c r="Z92" s="165"/>
      <c r="AA92" s="165"/>
      <c r="AB92" s="165"/>
      <c r="AC92" s="165"/>
      <c r="AD92" s="165"/>
      <c r="AE92" s="165"/>
      <c r="AF92" s="165"/>
      <c r="AG92" s="165"/>
      <c r="AH92" s="165"/>
      <c r="AI92" s="165"/>
    </row>
    <row r="93" spans="19:35">
      <c r="S93" s="165"/>
      <c r="T93" s="165"/>
      <c r="U93" s="165"/>
      <c r="V93" s="165"/>
      <c r="W93" s="165"/>
      <c r="X93" s="165"/>
      <c r="Y93" s="165"/>
      <c r="Z93" s="165"/>
      <c r="AA93" s="165"/>
      <c r="AB93" s="165"/>
      <c r="AC93" s="165"/>
      <c r="AD93" s="165"/>
      <c r="AE93" s="165"/>
      <c r="AF93" s="165"/>
      <c r="AG93" s="165"/>
      <c r="AH93" s="165"/>
      <c r="AI93" s="165"/>
    </row>
    <row r="94" spans="19:35">
      <c r="S94" s="165"/>
      <c r="T94" s="165"/>
      <c r="U94" s="165"/>
      <c r="V94" s="165"/>
      <c r="W94" s="165"/>
      <c r="X94" s="165"/>
      <c r="Y94" s="165"/>
      <c r="Z94" s="165"/>
      <c r="AA94" s="165"/>
      <c r="AB94" s="165"/>
      <c r="AC94" s="165"/>
      <c r="AD94" s="165"/>
      <c r="AE94" s="165"/>
      <c r="AF94" s="165"/>
      <c r="AG94" s="165"/>
      <c r="AH94" s="165"/>
      <c r="AI94" s="165"/>
    </row>
    <row r="95" spans="19:35">
      <c r="S95" s="165"/>
      <c r="T95" s="165"/>
      <c r="U95" s="165"/>
      <c r="V95" s="165"/>
      <c r="W95" s="165"/>
      <c r="X95" s="165"/>
      <c r="Y95" s="165"/>
      <c r="Z95" s="165"/>
      <c r="AA95" s="165"/>
      <c r="AB95" s="165"/>
      <c r="AC95" s="165"/>
      <c r="AD95" s="165"/>
      <c r="AE95" s="165"/>
      <c r="AF95" s="165"/>
      <c r="AG95" s="165"/>
      <c r="AH95" s="165"/>
      <c r="AI95" s="165"/>
    </row>
    <row r="96" spans="19:35">
      <c r="S96" s="165"/>
      <c r="T96" s="165"/>
      <c r="U96" s="165"/>
      <c r="V96" s="165"/>
      <c r="W96" s="165"/>
      <c r="X96" s="165"/>
      <c r="Y96" s="165"/>
      <c r="Z96" s="165"/>
      <c r="AA96" s="165"/>
      <c r="AB96" s="165"/>
      <c r="AC96" s="165"/>
      <c r="AD96" s="165"/>
      <c r="AE96" s="165"/>
      <c r="AF96" s="165"/>
      <c r="AG96" s="165"/>
      <c r="AH96" s="165"/>
      <c r="AI96" s="165"/>
    </row>
    <row r="97" spans="19:35">
      <c r="S97" s="165"/>
      <c r="T97" s="165"/>
      <c r="U97" s="165"/>
      <c r="V97" s="165"/>
      <c r="W97" s="165"/>
      <c r="X97" s="165"/>
      <c r="Y97" s="165"/>
      <c r="Z97" s="165"/>
      <c r="AA97" s="165"/>
      <c r="AB97" s="165"/>
      <c r="AC97" s="165"/>
      <c r="AD97" s="165"/>
      <c r="AE97" s="165"/>
      <c r="AF97" s="165"/>
      <c r="AG97" s="165"/>
      <c r="AH97" s="165"/>
      <c r="AI97" s="165"/>
    </row>
    <row r="98" spans="19:35">
      <c r="S98" s="165"/>
      <c r="T98" s="165"/>
      <c r="U98" s="165"/>
      <c r="V98" s="165"/>
      <c r="W98" s="165"/>
      <c r="X98" s="165"/>
      <c r="Y98" s="165"/>
      <c r="Z98" s="165"/>
      <c r="AA98" s="165"/>
      <c r="AB98" s="165"/>
      <c r="AC98" s="165"/>
      <c r="AD98" s="165"/>
      <c r="AE98" s="165"/>
      <c r="AF98" s="165"/>
      <c r="AG98" s="165"/>
      <c r="AH98" s="165"/>
      <c r="AI98" s="165"/>
    </row>
    <row r="99" spans="19:35">
      <c r="S99" s="165"/>
      <c r="T99" s="165"/>
      <c r="U99" s="165"/>
      <c r="V99" s="165"/>
      <c r="W99" s="165"/>
      <c r="X99" s="165"/>
      <c r="Y99" s="165"/>
      <c r="Z99" s="165"/>
      <c r="AA99" s="165"/>
      <c r="AB99" s="165"/>
      <c r="AC99" s="165"/>
      <c r="AD99" s="165"/>
      <c r="AE99" s="165"/>
      <c r="AF99" s="165"/>
      <c r="AG99" s="165"/>
      <c r="AH99" s="165"/>
      <c r="AI99" s="165"/>
    </row>
    <row r="100" spans="19:35">
      <c r="S100" s="165"/>
      <c r="T100" s="165"/>
      <c r="U100" s="165"/>
      <c r="V100" s="165"/>
      <c r="W100" s="165"/>
      <c r="X100" s="165"/>
      <c r="Y100" s="165"/>
      <c r="Z100" s="165"/>
      <c r="AA100" s="165"/>
      <c r="AB100" s="165"/>
      <c r="AC100" s="165"/>
      <c r="AD100" s="165"/>
      <c r="AE100" s="165"/>
      <c r="AF100" s="165"/>
      <c r="AG100" s="165"/>
      <c r="AH100" s="165"/>
      <c r="AI100" s="165"/>
    </row>
    <row r="101" spans="19:35">
      <c r="S101" s="165"/>
      <c r="T101" s="165"/>
      <c r="U101" s="165"/>
      <c r="V101" s="165"/>
      <c r="W101" s="165"/>
      <c r="X101" s="165"/>
      <c r="Y101" s="165"/>
      <c r="Z101" s="165"/>
      <c r="AA101" s="165"/>
      <c r="AB101" s="165"/>
      <c r="AC101" s="165"/>
      <c r="AD101" s="165"/>
      <c r="AE101" s="165"/>
      <c r="AF101" s="165"/>
      <c r="AG101" s="165"/>
      <c r="AH101" s="165"/>
      <c r="AI101" s="165"/>
    </row>
    <row r="102" spans="19:35">
      <c r="S102" s="165"/>
      <c r="T102" s="165"/>
      <c r="U102" s="165"/>
      <c r="V102" s="165"/>
      <c r="W102" s="165"/>
      <c r="X102" s="165"/>
      <c r="Y102" s="165"/>
      <c r="Z102" s="165"/>
      <c r="AA102" s="165"/>
      <c r="AB102" s="165"/>
      <c r="AC102" s="165"/>
      <c r="AD102" s="165"/>
      <c r="AE102" s="165"/>
      <c r="AF102" s="165"/>
      <c r="AG102" s="165"/>
      <c r="AH102" s="165"/>
      <c r="AI102" s="165"/>
    </row>
    <row r="103" spans="19:35">
      <c r="S103" s="165"/>
      <c r="T103" s="165"/>
      <c r="U103" s="165"/>
      <c r="V103" s="165"/>
      <c r="W103" s="165"/>
      <c r="X103" s="165"/>
      <c r="Y103" s="165"/>
      <c r="Z103" s="165"/>
      <c r="AA103" s="165"/>
      <c r="AB103" s="165"/>
      <c r="AC103" s="165"/>
      <c r="AD103" s="165"/>
      <c r="AE103" s="165"/>
      <c r="AF103" s="165"/>
      <c r="AG103" s="165"/>
      <c r="AH103" s="165"/>
      <c r="AI103" s="165"/>
    </row>
    <row r="104" spans="19:35">
      <c r="S104" s="165"/>
      <c r="T104" s="165"/>
      <c r="U104" s="165"/>
      <c r="V104" s="165"/>
      <c r="W104" s="165"/>
      <c r="X104" s="165"/>
      <c r="Y104" s="165"/>
      <c r="Z104" s="165"/>
      <c r="AA104" s="165"/>
      <c r="AB104" s="165"/>
      <c r="AC104" s="165"/>
      <c r="AD104" s="165"/>
      <c r="AE104" s="165"/>
      <c r="AF104" s="165"/>
      <c r="AG104" s="165"/>
      <c r="AH104" s="165"/>
      <c r="AI104" s="165"/>
    </row>
    <row r="105" spans="19:35">
      <c r="S105" s="165"/>
      <c r="T105" s="165"/>
      <c r="U105" s="165"/>
      <c r="V105" s="165"/>
      <c r="W105" s="165"/>
      <c r="X105" s="165"/>
      <c r="Y105" s="165"/>
      <c r="Z105" s="165"/>
      <c r="AA105" s="165"/>
      <c r="AB105" s="165"/>
      <c r="AC105" s="165"/>
      <c r="AD105" s="165"/>
      <c r="AE105" s="165"/>
      <c r="AF105" s="165"/>
      <c r="AG105" s="165"/>
      <c r="AH105" s="165"/>
      <c r="AI105" s="165"/>
    </row>
    <row r="106" spans="19:35">
      <c r="S106" s="165"/>
      <c r="T106" s="165"/>
      <c r="U106" s="165"/>
      <c r="V106" s="165"/>
      <c r="W106" s="165"/>
      <c r="X106" s="165"/>
      <c r="Y106" s="165"/>
      <c r="Z106" s="165"/>
      <c r="AA106" s="165"/>
      <c r="AB106" s="165"/>
      <c r="AC106" s="165"/>
      <c r="AD106" s="165"/>
      <c r="AE106" s="165"/>
      <c r="AF106" s="165"/>
      <c r="AG106" s="165"/>
      <c r="AH106" s="165"/>
      <c r="AI106" s="165"/>
    </row>
    <row r="107" spans="19:35">
      <c r="S107" s="165"/>
      <c r="T107" s="165"/>
      <c r="U107" s="165"/>
      <c r="V107" s="165"/>
      <c r="W107" s="165"/>
      <c r="X107" s="165"/>
      <c r="Y107" s="165"/>
      <c r="Z107" s="165"/>
      <c r="AA107" s="165"/>
      <c r="AB107" s="165"/>
      <c r="AC107" s="165"/>
      <c r="AD107" s="165"/>
      <c r="AE107" s="165"/>
      <c r="AF107" s="165"/>
      <c r="AG107" s="165"/>
      <c r="AH107" s="165"/>
      <c r="AI107" s="165"/>
    </row>
    <row r="108" spans="19:35">
      <c r="S108" s="165"/>
      <c r="T108" s="165"/>
      <c r="U108" s="165"/>
      <c r="V108" s="165"/>
      <c r="W108" s="165"/>
      <c r="X108" s="165"/>
      <c r="Y108" s="165"/>
      <c r="Z108" s="165"/>
      <c r="AA108" s="165"/>
      <c r="AB108" s="165"/>
      <c r="AC108" s="165"/>
      <c r="AD108" s="165"/>
      <c r="AE108" s="165"/>
      <c r="AF108" s="165"/>
      <c r="AG108" s="165"/>
      <c r="AH108" s="165"/>
      <c r="AI108" s="165"/>
    </row>
    <row r="109" spans="19:35">
      <c r="S109" s="165"/>
      <c r="T109" s="165"/>
      <c r="U109" s="165"/>
      <c r="V109" s="165"/>
      <c r="W109" s="165"/>
      <c r="X109" s="165"/>
      <c r="Y109" s="165"/>
      <c r="Z109" s="165"/>
      <c r="AA109" s="165"/>
      <c r="AB109" s="165"/>
      <c r="AC109" s="165"/>
      <c r="AD109" s="165"/>
      <c r="AE109" s="165"/>
      <c r="AF109" s="165"/>
      <c r="AG109" s="165"/>
      <c r="AH109" s="165"/>
      <c r="AI109" s="165"/>
    </row>
    <row r="110" spans="19:35">
      <c r="S110" s="165"/>
      <c r="T110" s="165"/>
      <c r="U110" s="165"/>
      <c r="V110" s="165"/>
      <c r="W110" s="165"/>
      <c r="X110" s="165"/>
      <c r="Y110" s="165"/>
      <c r="Z110" s="165"/>
      <c r="AA110" s="165"/>
      <c r="AB110" s="165"/>
      <c r="AC110" s="165"/>
      <c r="AD110" s="165"/>
      <c r="AE110" s="165"/>
      <c r="AF110" s="165"/>
      <c r="AG110" s="165"/>
      <c r="AH110" s="165"/>
      <c r="AI110" s="165"/>
    </row>
    <row r="111" spans="19:35">
      <c r="S111" s="165"/>
      <c r="T111" s="165"/>
      <c r="U111" s="165"/>
      <c r="V111" s="165"/>
      <c r="W111" s="165"/>
      <c r="X111" s="165"/>
      <c r="Y111" s="165"/>
      <c r="Z111" s="165"/>
      <c r="AA111" s="165"/>
      <c r="AB111" s="165"/>
      <c r="AC111" s="165"/>
      <c r="AD111" s="165"/>
      <c r="AE111" s="165"/>
      <c r="AF111" s="165"/>
      <c r="AG111" s="165"/>
      <c r="AH111" s="165"/>
      <c r="AI111" s="165"/>
    </row>
    <row r="112" spans="19:35">
      <c r="S112" s="165"/>
      <c r="T112" s="165"/>
      <c r="U112" s="165"/>
      <c r="V112" s="165"/>
      <c r="W112" s="165"/>
      <c r="X112" s="165"/>
      <c r="Y112" s="165"/>
      <c r="Z112" s="165"/>
      <c r="AA112" s="165"/>
      <c r="AB112" s="165"/>
      <c r="AC112" s="165"/>
      <c r="AD112" s="165"/>
      <c r="AE112" s="165"/>
      <c r="AF112" s="165"/>
      <c r="AG112" s="165"/>
      <c r="AH112" s="165"/>
      <c r="AI112" s="165"/>
    </row>
    <row r="113" spans="19:35">
      <c r="S113" s="165"/>
      <c r="T113" s="165"/>
      <c r="U113" s="165"/>
      <c r="V113" s="165"/>
      <c r="W113" s="165"/>
      <c r="X113" s="165"/>
      <c r="Y113" s="165"/>
      <c r="Z113" s="165"/>
      <c r="AA113" s="165"/>
      <c r="AB113" s="165"/>
      <c r="AC113" s="165"/>
      <c r="AD113" s="165"/>
      <c r="AE113" s="165"/>
      <c r="AF113" s="165"/>
      <c r="AG113" s="165"/>
      <c r="AH113" s="165"/>
      <c r="AI113" s="165"/>
    </row>
    <row r="114" spans="19:35">
      <c r="S114" s="165"/>
      <c r="T114" s="165"/>
      <c r="U114" s="165"/>
      <c r="V114" s="165"/>
      <c r="W114" s="165"/>
      <c r="X114" s="165"/>
      <c r="Y114" s="165"/>
      <c r="Z114" s="165"/>
      <c r="AA114" s="165"/>
      <c r="AB114" s="165"/>
      <c r="AC114" s="165"/>
      <c r="AD114" s="165"/>
      <c r="AE114" s="165"/>
      <c r="AF114" s="165"/>
      <c r="AG114" s="165"/>
      <c r="AH114" s="165"/>
      <c r="AI114" s="165"/>
    </row>
    <row r="115" spans="19:35">
      <c r="S115" s="165"/>
      <c r="T115" s="165"/>
      <c r="U115" s="165"/>
      <c r="V115" s="165"/>
      <c r="W115" s="165"/>
      <c r="X115" s="165"/>
      <c r="Y115" s="165"/>
      <c r="Z115" s="165"/>
      <c r="AA115" s="165"/>
      <c r="AB115" s="165"/>
      <c r="AC115" s="165"/>
      <c r="AD115" s="165"/>
      <c r="AE115" s="165"/>
      <c r="AF115" s="165"/>
      <c r="AG115" s="165"/>
      <c r="AH115" s="165"/>
      <c r="AI115" s="165"/>
    </row>
    <row r="116" spans="19:35">
      <c r="S116" s="165"/>
      <c r="T116" s="165"/>
      <c r="U116" s="165"/>
      <c r="V116" s="165"/>
      <c r="W116" s="165"/>
      <c r="X116" s="165"/>
      <c r="Y116" s="165"/>
      <c r="Z116" s="165"/>
      <c r="AA116" s="165"/>
      <c r="AB116" s="165"/>
      <c r="AC116" s="165"/>
      <c r="AD116" s="165"/>
      <c r="AE116" s="165"/>
      <c r="AF116" s="165"/>
      <c r="AG116" s="165"/>
      <c r="AH116" s="165"/>
      <c r="AI116" s="165"/>
    </row>
    <row r="117" spans="19:35">
      <c r="S117" s="165"/>
      <c r="T117" s="165"/>
      <c r="U117" s="165"/>
      <c r="V117" s="165"/>
      <c r="W117" s="165"/>
      <c r="X117" s="165"/>
      <c r="Y117" s="165"/>
      <c r="Z117" s="165"/>
      <c r="AA117" s="165"/>
      <c r="AB117" s="165"/>
      <c r="AC117" s="165"/>
      <c r="AD117" s="165"/>
      <c r="AE117" s="165"/>
      <c r="AF117" s="165"/>
      <c r="AG117" s="165"/>
      <c r="AH117" s="165"/>
      <c r="AI117" s="165"/>
    </row>
    <row r="118" spans="19:35">
      <c r="S118" s="165"/>
      <c r="T118" s="165"/>
      <c r="U118" s="165"/>
      <c r="V118" s="165"/>
      <c r="W118" s="165"/>
      <c r="X118" s="165"/>
      <c r="Y118" s="165"/>
      <c r="Z118" s="165"/>
      <c r="AA118" s="165"/>
      <c r="AB118" s="165"/>
      <c r="AC118" s="165"/>
      <c r="AD118" s="165"/>
      <c r="AE118" s="165"/>
      <c r="AF118" s="165"/>
      <c r="AG118" s="165"/>
      <c r="AH118" s="165"/>
      <c r="AI118" s="165"/>
    </row>
    <row r="119" spans="19:35">
      <c r="S119" s="165"/>
      <c r="T119" s="165"/>
      <c r="U119" s="165"/>
      <c r="V119" s="165"/>
      <c r="W119" s="165"/>
      <c r="X119" s="165"/>
      <c r="Y119" s="165"/>
      <c r="Z119" s="165"/>
      <c r="AA119" s="165"/>
      <c r="AB119" s="165"/>
      <c r="AC119" s="165"/>
      <c r="AD119" s="165"/>
      <c r="AE119" s="165"/>
      <c r="AF119" s="165"/>
      <c r="AG119" s="165"/>
      <c r="AH119" s="165"/>
      <c r="AI119" s="165"/>
    </row>
    <row r="120" spans="19:35">
      <c r="S120" s="165"/>
      <c r="T120" s="165"/>
      <c r="U120" s="165"/>
      <c r="V120" s="165"/>
      <c r="W120" s="165"/>
      <c r="X120" s="165"/>
      <c r="Y120" s="165"/>
      <c r="Z120" s="165"/>
      <c r="AA120" s="165"/>
      <c r="AB120" s="165"/>
      <c r="AC120" s="165"/>
      <c r="AD120" s="165"/>
      <c r="AE120" s="165"/>
      <c r="AF120" s="165"/>
      <c r="AG120" s="165"/>
      <c r="AH120" s="165"/>
      <c r="AI120" s="165"/>
    </row>
    <row r="121" spans="19:35">
      <c r="S121" s="165"/>
      <c r="T121" s="165"/>
      <c r="U121" s="165"/>
      <c r="V121" s="165"/>
      <c r="W121" s="165"/>
      <c r="X121" s="165"/>
      <c r="Y121" s="165"/>
      <c r="Z121" s="165"/>
      <c r="AA121" s="165"/>
      <c r="AB121" s="165"/>
      <c r="AC121" s="165"/>
      <c r="AD121" s="165"/>
      <c r="AE121" s="165"/>
      <c r="AF121" s="165"/>
      <c r="AG121" s="165"/>
      <c r="AH121" s="165"/>
      <c r="AI121" s="165"/>
    </row>
    <row r="122" spans="19:35">
      <c r="S122" s="165"/>
      <c r="T122" s="165"/>
      <c r="U122" s="165"/>
      <c r="V122" s="165"/>
      <c r="W122" s="165"/>
      <c r="X122" s="165"/>
      <c r="Y122" s="165"/>
      <c r="Z122" s="165"/>
      <c r="AA122" s="165"/>
      <c r="AB122" s="165"/>
      <c r="AC122" s="165"/>
      <c r="AD122" s="165"/>
      <c r="AE122" s="165"/>
      <c r="AF122" s="165"/>
      <c r="AG122" s="165"/>
      <c r="AH122" s="165"/>
      <c r="AI122" s="165"/>
    </row>
    <row r="123" spans="19:35">
      <c r="S123" s="165"/>
      <c r="T123" s="165"/>
      <c r="U123" s="165"/>
      <c r="V123" s="165"/>
      <c r="W123" s="165"/>
      <c r="X123" s="165"/>
      <c r="Y123" s="165"/>
      <c r="Z123" s="165"/>
      <c r="AA123" s="165"/>
      <c r="AB123" s="165"/>
      <c r="AC123" s="165"/>
      <c r="AD123" s="165"/>
      <c r="AE123" s="165"/>
      <c r="AF123" s="165"/>
      <c r="AG123" s="165"/>
      <c r="AH123" s="165"/>
      <c r="AI123" s="165"/>
    </row>
    <row r="124" spans="19:35">
      <c r="S124" s="165"/>
      <c r="T124" s="165"/>
      <c r="U124" s="165"/>
      <c r="V124" s="165"/>
      <c r="W124" s="165"/>
      <c r="X124" s="165"/>
      <c r="Y124" s="165"/>
      <c r="Z124" s="165"/>
      <c r="AA124" s="165"/>
      <c r="AB124" s="165"/>
      <c r="AC124" s="165"/>
      <c r="AD124" s="165"/>
      <c r="AE124" s="165"/>
      <c r="AF124" s="165"/>
      <c r="AG124" s="165"/>
      <c r="AH124" s="165"/>
      <c r="AI124" s="165"/>
    </row>
    <row r="125" spans="19:35">
      <c r="S125" s="165"/>
      <c r="T125" s="165"/>
      <c r="U125" s="165"/>
      <c r="V125" s="165"/>
      <c r="W125" s="165"/>
      <c r="X125" s="165"/>
      <c r="Y125" s="165"/>
      <c r="Z125" s="165"/>
      <c r="AA125" s="165"/>
      <c r="AB125" s="165"/>
      <c r="AC125" s="165"/>
      <c r="AD125" s="165"/>
      <c r="AE125" s="165"/>
      <c r="AF125" s="165"/>
      <c r="AG125" s="165"/>
      <c r="AH125" s="165"/>
      <c r="AI125" s="165"/>
    </row>
    <row r="126" spans="19:35">
      <c r="S126" s="165"/>
      <c r="T126" s="165"/>
      <c r="U126" s="165"/>
      <c r="V126" s="165"/>
      <c r="W126" s="165"/>
      <c r="X126" s="165"/>
      <c r="Y126" s="165"/>
      <c r="Z126" s="165"/>
      <c r="AA126" s="165"/>
      <c r="AB126" s="165"/>
      <c r="AC126" s="165"/>
      <c r="AD126" s="165"/>
      <c r="AE126" s="165"/>
      <c r="AF126" s="165"/>
      <c r="AG126" s="165"/>
      <c r="AH126" s="165"/>
      <c r="AI126" s="165"/>
    </row>
    <row r="127" spans="19:35">
      <c r="S127" s="165"/>
      <c r="T127" s="165"/>
      <c r="U127" s="165"/>
      <c r="V127" s="165"/>
      <c r="W127" s="165"/>
      <c r="X127" s="165"/>
      <c r="Y127" s="165"/>
      <c r="Z127" s="165"/>
      <c r="AA127" s="165"/>
      <c r="AB127" s="165"/>
      <c r="AC127" s="165"/>
      <c r="AD127" s="165"/>
      <c r="AE127" s="165"/>
      <c r="AF127" s="165"/>
      <c r="AG127" s="165"/>
      <c r="AH127" s="165"/>
      <c r="AI127" s="165"/>
    </row>
    <row r="128" spans="19:35">
      <c r="S128" s="165"/>
      <c r="T128" s="165"/>
      <c r="U128" s="165"/>
      <c r="V128" s="165"/>
      <c r="W128" s="165"/>
      <c r="X128" s="165"/>
      <c r="Y128" s="165"/>
      <c r="Z128" s="165"/>
      <c r="AA128" s="165"/>
      <c r="AB128" s="165"/>
      <c r="AC128" s="165"/>
      <c r="AD128" s="165"/>
      <c r="AE128" s="165"/>
      <c r="AF128" s="165"/>
      <c r="AG128" s="165"/>
      <c r="AH128" s="165"/>
      <c r="AI128" s="165"/>
    </row>
    <row r="129" spans="19:35">
      <c r="S129" s="165"/>
      <c r="T129" s="165"/>
      <c r="U129" s="165"/>
      <c r="V129" s="165"/>
      <c r="W129" s="165"/>
      <c r="X129" s="165"/>
      <c r="Y129" s="165"/>
      <c r="Z129" s="165"/>
      <c r="AA129" s="165"/>
      <c r="AB129" s="165"/>
      <c r="AC129" s="165"/>
      <c r="AD129" s="165"/>
      <c r="AE129" s="165"/>
      <c r="AF129" s="165"/>
      <c r="AG129" s="165"/>
      <c r="AH129" s="165"/>
      <c r="AI129" s="165"/>
    </row>
    <row r="130" spans="19:35">
      <c r="S130" s="165"/>
      <c r="T130" s="165"/>
      <c r="U130" s="165"/>
      <c r="V130" s="165"/>
      <c r="W130" s="165"/>
      <c r="X130" s="165"/>
      <c r="Y130" s="165"/>
      <c r="Z130" s="165"/>
      <c r="AA130" s="165"/>
      <c r="AB130" s="165"/>
      <c r="AC130" s="165"/>
      <c r="AD130" s="165"/>
      <c r="AE130" s="165"/>
      <c r="AF130" s="165"/>
      <c r="AG130" s="165"/>
      <c r="AH130" s="165"/>
      <c r="AI130" s="165"/>
    </row>
    <row r="131" spans="19:35">
      <c r="S131" s="165"/>
      <c r="T131" s="165"/>
      <c r="U131" s="165"/>
      <c r="V131" s="165"/>
      <c r="W131" s="165"/>
      <c r="X131" s="165"/>
      <c r="Y131" s="165"/>
      <c r="Z131" s="165"/>
      <c r="AA131" s="165"/>
      <c r="AB131" s="165"/>
      <c r="AC131" s="165"/>
      <c r="AD131" s="165"/>
      <c r="AE131" s="165"/>
      <c r="AF131" s="165"/>
      <c r="AG131" s="165"/>
      <c r="AH131" s="165"/>
      <c r="AI131" s="165"/>
    </row>
    <row r="132" spans="19:35">
      <c r="S132" s="165"/>
      <c r="T132" s="165"/>
      <c r="U132" s="165"/>
      <c r="V132" s="165"/>
      <c r="W132" s="165"/>
      <c r="X132" s="165"/>
      <c r="Y132" s="165"/>
      <c r="Z132" s="165"/>
      <c r="AA132" s="165"/>
      <c r="AB132" s="165"/>
      <c r="AC132" s="165"/>
      <c r="AD132" s="165"/>
      <c r="AE132" s="165"/>
      <c r="AF132" s="165"/>
      <c r="AG132" s="165"/>
      <c r="AH132" s="165"/>
      <c r="AI132" s="165"/>
    </row>
    <row r="133" spans="19:35">
      <c r="S133" s="165"/>
      <c r="T133" s="165"/>
      <c r="U133" s="165"/>
      <c r="V133" s="165"/>
      <c r="W133" s="165"/>
      <c r="X133" s="165"/>
      <c r="Y133" s="165"/>
      <c r="Z133" s="165"/>
      <c r="AA133" s="165"/>
      <c r="AB133" s="165"/>
      <c r="AC133" s="165"/>
      <c r="AD133" s="165"/>
      <c r="AE133" s="165"/>
      <c r="AF133" s="165"/>
      <c r="AG133" s="165"/>
      <c r="AH133" s="165"/>
      <c r="AI133" s="165"/>
    </row>
    <row r="134" spans="19:35">
      <c r="S134" s="165"/>
      <c r="T134" s="165"/>
      <c r="U134" s="165"/>
      <c r="V134" s="165"/>
      <c r="W134" s="165"/>
      <c r="X134" s="165"/>
      <c r="Y134" s="165"/>
      <c r="Z134" s="165"/>
      <c r="AA134" s="165"/>
      <c r="AB134" s="165"/>
      <c r="AC134" s="165"/>
      <c r="AD134" s="165"/>
      <c r="AE134" s="165"/>
      <c r="AF134" s="165"/>
      <c r="AG134" s="165"/>
      <c r="AH134" s="165"/>
      <c r="AI134" s="165"/>
    </row>
    <row r="135" spans="19:35">
      <c r="S135" s="165"/>
      <c r="T135" s="165"/>
      <c r="U135" s="165"/>
      <c r="V135" s="165"/>
      <c r="W135" s="165"/>
      <c r="X135" s="165"/>
      <c r="Y135" s="165"/>
      <c r="Z135" s="165"/>
      <c r="AA135" s="165"/>
      <c r="AB135" s="165"/>
      <c r="AC135" s="165"/>
      <c r="AD135" s="165"/>
      <c r="AE135" s="165"/>
      <c r="AF135" s="165"/>
      <c r="AG135" s="165"/>
      <c r="AH135" s="165"/>
      <c r="AI135" s="165"/>
    </row>
    <row r="136" spans="19:35">
      <c r="S136" s="165"/>
      <c r="T136" s="165"/>
      <c r="U136" s="165"/>
      <c r="V136" s="165"/>
      <c r="W136" s="165"/>
      <c r="X136" s="165"/>
      <c r="Y136" s="165"/>
      <c r="Z136" s="165"/>
      <c r="AA136" s="165"/>
      <c r="AB136" s="165"/>
      <c r="AC136" s="165"/>
      <c r="AD136" s="165"/>
      <c r="AE136" s="165"/>
      <c r="AF136" s="165"/>
      <c r="AG136" s="165"/>
      <c r="AH136" s="165"/>
      <c r="AI136" s="165"/>
    </row>
    <row r="137" spans="19:35">
      <c r="S137" s="165"/>
      <c r="T137" s="165"/>
      <c r="U137" s="165"/>
      <c r="V137" s="165"/>
      <c r="W137" s="165"/>
      <c r="X137" s="165"/>
      <c r="Y137" s="165"/>
      <c r="Z137" s="165"/>
      <c r="AA137" s="165"/>
      <c r="AB137" s="165"/>
      <c r="AC137" s="165"/>
      <c r="AD137" s="165"/>
      <c r="AE137" s="165"/>
      <c r="AF137" s="165"/>
      <c r="AG137" s="165"/>
      <c r="AH137" s="165"/>
      <c r="AI137" s="165"/>
    </row>
    <row r="138" spans="19:35">
      <c r="S138" s="165"/>
      <c r="T138" s="165"/>
      <c r="U138" s="165"/>
      <c r="V138" s="165"/>
      <c r="W138" s="165"/>
      <c r="X138" s="165"/>
      <c r="Y138" s="165"/>
      <c r="Z138" s="165"/>
      <c r="AA138" s="165"/>
      <c r="AB138" s="165"/>
      <c r="AC138" s="165"/>
      <c r="AD138" s="165"/>
      <c r="AE138" s="165"/>
      <c r="AF138" s="165"/>
      <c r="AG138" s="165"/>
      <c r="AH138" s="165"/>
      <c r="AI138" s="165"/>
    </row>
    <row r="139" spans="19:35">
      <c r="S139" s="165"/>
      <c r="T139" s="165"/>
      <c r="U139" s="165"/>
      <c r="V139" s="165"/>
      <c r="W139" s="165"/>
      <c r="X139" s="165"/>
      <c r="Y139" s="165"/>
      <c r="Z139" s="165"/>
      <c r="AA139" s="165"/>
      <c r="AB139" s="165"/>
      <c r="AC139" s="165"/>
      <c r="AD139" s="165"/>
      <c r="AE139" s="165"/>
      <c r="AF139" s="165"/>
      <c r="AG139" s="165"/>
      <c r="AH139" s="165"/>
      <c r="AI139" s="165"/>
    </row>
    <row r="140" spans="19:35">
      <c r="S140" s="165"/>
      <c r="T140" s="165"/>
      <c r="U140" s="165"/>
      <c r="V140" s="165"/>
      <c r="W140" s="165"/>
      <c r="X140" s="165"/>
      <c r="Y140" s="165"/>
      <c r="Z140" s="165"/>
      <c r="AA140" s="165"/>
      <c r="AB140" s="165"/>
      <c r="AC140" s="165"/>
      <c r="AD140" s="165"/>
      <c r="AE140" s="165"/>
      <c r="AF140" s="165"/>
      <c r="AG140" s="165"/>
      <c r="AH140" s="165"/>
      <c r="AI140" s="165"/>
    </row>
    <row r="141" spans="19:35">
      <c r="S141" s="165"/>
      <c r="T141" s="165"/>
      <c r="U141" s="165"/>
      <c r="V141" s="165"/>
      <c r="W141" s="165"/>
      <c r="X141" s="165"/>
      <c r="Y141" s="165"/>
      <c r="Z141" s="165"/>
      <c r="AA141" s="165"/>
      <c r="AB141" s="165"/>
      <c r="AC141" s="165"/>
      <c r="AD141" s="165"/>
      <c r="AE141" s="165"/>
      <c r="AF141" s="165"/>
      <c r="AG141" s="165"/>
      <c r="AH141" s="165"/>
      <c r="AI141" s="165"/>
    </row>
    <row r="142" spans="19:35">
      <c r="S142" s="165"/>
      <c r="T142" s="165"/>
      <c r="U142" s="165"/>
      <c r="V142" s="165"/>
      <c r="W142" s="165"/>
      <c r="X142" s="165"/>
      <c r="Y142" s="165"/>
      <c r="Z142" s="165"/>
      <c r="AA142" s="165"/>
      <c r="AB142" s="165"/>
      <c r="AC142" s="165"/>
      <c r="AD142" s="165"/>
      <c r="AE142" s="165"/>
      <c r="AF142" s="165"/>
      <c r="AG142" s="165"/>
      <c r="AH142" s="165"/>
      <c r="AI142" s="165"/>
    </row>
    <row r="143" spans="19:35">
      <c r="S143" s="165"/>
      <c r="T143" s="165"/>
      <c r="U143" s="165"/>
      <c r="V143" s="165"/>
      <c r="W143" s="165"/>
      <c r="X143" s="165"/>
      <c r="Y143" s="165"/>
      <c r="Z143" s="165"/>
      <c r="AA143" s="165"/>
      <c r="AB143" s="165"/>
      <c r="AC143" s="165"/>
      <c r="AD143" s="165"/>
      <c r="AE143" s="165"/>
      <c r="AF143" s="165"/>
      <c r="AG143" s="165"/>
      <c r="AH143" s="165"/>
      <c r="AI143" s="165"/>
    </row>
    <row r="144" spans="19:35">
      <c r="S144" s="165"/>
      <c r="T144" s="165"/>
      <c r="U144" s="165"/>
      <c r="V144" s="165"/>
      <c r="W144" s="165"/>
      <c r="X144" s="165"/>
      <c r="Y144" s="165"/>
      <c r="Z144" s="165"/>
      <c r="AA144" s="165"/>
      <c r="AB144" s="165"/>
      <c r="AC144" s="165"/>
      <c r="AD144" s="165"/>
      <c r="AE144" s="165"/>
      <c r="AF144" s="165"/>
      <c r="AG144" s="165"/>
      <c r="AH144" s="165"/>
      <c r="AI144" s="165"/>
    </row>
    <row r="145" spans="19:35">
      <c r="S145" s="165"/>
      <c r="T145" s="165"/>
      <c r="U145" s="165"/>
      <c r="V145" s="165"/>
      <c r="W145" s="165"/>
      <c r="X145" s="165"/>
      <c r="Y145" s="165"/>
      <c r="Z145" s="165"/>
      <c r="AA145" s="165"/>
      <c r="AB145" s="165"/>
      <c r="AC145" s="165"/>
      <c r="AD145" s="165"/>
      <c r="AE145" s="165"/>
      <c r="AF145" s="165"/>
      <c r="AG145" s="165"/>
      <c r="AH145" s="165"/>
      <c r="AI145" s="165"/>
    </row>
    <row r="146" spans="19:35">
      <c r="S146" s="165"/>
      <c r="T146" s="165"/>
      <c r="U146" s="165"/>
      <c r="V146" s="165"/>
      <c r="W146" s="165"/>
      <c r="X146" s="165"/>
      <c r="Y146" s="165"/>
      <c r="Z146" s="165"/>
      <c r="AA146" s="165"/>
      <c r="AB146" s="165"/>
      <c r="AC146" s="165"/>
      <c r="AD146" s="165"/>
      <c r="AE146" s="165"/>
      <c r="AF146" s="165"/>
      <c r="AG146" s="165"/>
      <c r="AH146" s="165"/>
      <c r="AI146" s="165"/>
    </row>
    <row r="147" spans="19:35">
      <c r="S147" s="165"/>
      <c r="T147" s="165"/>
      <c r="U147" s="165"/>
      <c r="V147" s="165"/>
      <c r="W147" s="165"/>
      <c r="X147" s="165"/>
      <c r="Y147" s="165"/>
      <c r="Z147" s="165"/>
      <c r="AA147" s="165"/>
      <c r="AB147" s="165"/>
      <c r="AC147" s="165"/>
      <c r="AD147" s="165"/>
      <c r="AE147" s="165"/>
      <c r="AF147" s="165"/>
      <c r="AG147" s="165"/>
      <c r="AH147" s="165"/>
      <c r="AI147" s="165"/>
    </row>
    <row r="148" spans="19:35">
      <c r="S148" s="165"/>
      <c r="T148" s="165"/>
      <c r="U148" s="165"/>
      <c r="V148" s="165"/>
      <c r="W148" s="165"/>
      <c r="X148" s="165"/>
      <c r="Y148" s="165"/>
      <c r="Z148" s="165"/>
      <c r="AA148" s="165"/>
      <c r="AB148" s="165"/>
      <c r="AC148" s="165"/>
      <c r="AD148" s="165"/>
      <c r="AE148" s="165"/>
      <c r="AF148" s="165"/>
      <c r="AG148" s="165"/>
      <c r="AH148" s="165"/>
      <c r="AI148" s="165"/>
    </row>
    <row r="149" spans="19:35">
      <c r="S149" s="165"/>
      <c r="T149" s="165"/>
      <c r="U149" s="165"/>
      <c r="V149" s="165"/>
      <c r="W149" s="165"/>
      <c r="X149" s="165"/>
      <c r="Y149" s="165"/>
      <c r="Z149" s="165"/>
      <c r="AA149" s="165"/>
      <c r="AB149" s="165"/>
      <c r="AC149" s="165"/>
      <c r="AD149" s="165"/>
      <c r="AE149" s="165"/>
      <c r="AF149" s="165"/>
      <c r="AG149" s="165"/>
      <c r="AH149" s="165"/>
      <c r="AI149" s="165"/>
    </row>
    <row r="150" spans="19:35">
      <c r="S150" s="165"/>
      <c r="T150" s="165"/>
      <c r="U150" s="165"/>
      <c r="V150" s="165"/>
      <c r="W150" s="165"/>
      <c r="X150" s="165"/>
      <c r="Y150" s="165"/>
      <c r="Z150" s="165"/>
      <c r="AA150" s="165"/>
      <c r="AB150" s="165"/>
      <c r="AC150" s="165"/>
      <c r="AD150" s="165"/>
      <c r="AE150" s="165"/>
      <c r="AF150" s="165"/>
      <c r="AG150" s="165"/>
      <c r="AH150" s="165"/>
      <c r="AI150" s="165"/>
    </row>
    <row r="151" spans="19:35">
      <c r="S151" s="165"/>
      <c r="T151" s="165"/>
      <c r="U151" s="165"/>
      <c r="V151" s="165"/>
      <c r="W151" s="165"/>
      <c r="X151" s="165"/>
      <c r="Y151" s="165"/>
      <c r="Z151" s="165"/>
      <c r="AA151" s="165"/>
      <c r="AB151" s="165"/>
      <c r="AC151" s="165"/>
      <c r="AD151" s="165"/>
      <c r="AE151" s="165"/>
      <c r="AF151" s="165"/>
      <c r="AG151" s="165"/>
      <c r="AH151" s="165"/>
      <c r="AI151" s="165"/>
    </row>
    <row r="152" spans="19:35">
      <c r="S152" s="165"/>
      <c r="T152" s="165"/>
      <c r="U152" s="165"/>
      <c r="V152" s="165"/>
      <c r="W152" s="165"/>
      <c r="X152" s="165"/>
      <c r="Y152" s="165"/>
      <c r="Z152" s="165"/>
      <c r="AA152" s="165"/>
      <c r="AB152" s="165"/>
      <c r="AC152" s="165"/>
      <c r="AD152" s="165"/>
      <c r="AE152" s="165"/>
      <c r="AF152" s="165"/>
      <c r="AG152" s="165"/>
      <c r="AH152" s="165"/>
      <c r="AI152" s="165"/>
    </row>
    <row r="153" spans="19:35">
      <c r="S153" s="165"/>
      <c r="T153" s="165"/>
      <c r="U153" s="165"/>
      <c r="V153" s="165"/>
      <c r="W153" s="165"/>
      <c r="X153" s="165"/>
      <c r="Y153" s="165"/>
      <c r="Z153" s="165"/>
      <c r="AA153" s="165"/>
      <c r="AB153" s="165"/>
      <c r="AC153" s="165"/>
      <c r="AD153" s="165"/>
      <c r="AE153" s="165"/>
      <c r="AF153" s="165"/>
      <c r="AG153" s="165"/>
      <c r="AH153" s="165"/>
      <c r="AI153" s="165"/>
    </row>
    <row r="154" spans="19:35">
      <c r="S154" s="165"/>
      <c r="T154" s="165"/>
      <c r="U154" s="165"/>
      <c r="V154" s="165"/>
      <c r="W154" s="165"/>
      <c r="X154" s="165"/>
      <c r="Y154" s="165"/>
      <c r="Z154" s="165"/>
      <c r="AA154" s="165"/>
      <c r="AB154" s="165"/>
      <c r="AC154" s="165"/>
      <c r="AD154" s="165"/>
      <c r="AE154" s="165"/>
      <c r="AF154" s="165"/>
      <c r="AG154" s="165"/>
      <c r="AH154" s="165"/>
      <c r="AI154" s="165"/>
    </row>
    <row r="155" spans="19:35">
      <c r="S155" s="165"/>
      <c r="T155" s="165"/>
      <c r="U155" s="165"/>
      <c r="V155" s="165"/>
      <c r="W155" s="165"/>
      <c r="X155" s="165"/>
      <c r="Y155" s="165"/>
      <c r="Z155" s="165"/>
      <c r="AA155" s="165"/>
      <c r="AB155" s="165"/>
      <c r="AC155" s="165"/>
      <c r="AD155" s="165"/>
      <c r="AE155" s="165"/>
      <c r="AF155" s="165"/>
      <c r="AG155" s="165"/>
      <c r="AH155" s="165"/>
      <c r="AI155" s="165"/>
    </row>
    <row r="156" spans="19:35">
      <c r="S156" s="165"/>
      <c r="T156" s="165"/>
      <c r="U156" s="165"/>
      <c r="V156" s="165"/>
      <c r="W156" s="165"/>
      <c r="X156" s="165"/>
      <c r="Y156" s="165"/>
      <c r="Z156" s="165"/>
      <c r="AA156" s="165"/>
      <c r="AB156" s="165"/>
      <c r="AC156" s="165"/>
      <c r="AD156" s="165"/>
      <c r="AE156" s="165"/>
      <c r="AF156" s="165"/>
      <c r="AG156" s="165"/>
      <c r="AH156" s="165"/>
      <c r="AI156" s="165"/>
    </row>
    <row r="157" spans="19:35">
      <c r="S157" s="165"/>
      <c r="T157" s="165"/>
      <c r="U157" s="165"/>
      <c r="V157" s="165"/>
      <c r="W157" s="165"/>
      <c r="X157" s="165"/>
      <c r="Y157" s="165"/>
      <c r="Z157" s="165"/>
      <c r="AA157" s="165"/>
      <c r="AB157" s="165"/>
      <c r="AC157" s="165"/>
      <c r="AD157" s="165"/>
      <c r="AE157" s="165"/>
      <c r="AF157" s="165"/>
      <c r="AG157" s="165"/>
      <c r="AH157" s="165"/>
      <c r="AI157" s="165"/>
    </row>
    <row r="158" spans="19:35">
      <c r="S158" s="165"/>
      <c r="T158" s="165"/>
      <c r="U158" s="165"/>
      <c r="V158" s="165"/>
      <c r="W158" s="165"/>
      <c r="X158" s="165"/>
      <c r="Y158" s="165"/>
      <c r="Z158" s="165"/>
      <c r="AA158" s="165"/>
      <c r="AB158" s="165"/>
      <c r="AC158" s="165"/>
      <c r="AD158" s="165"/>
      <c r="AE158" s="165"/>
      <c r="AF158" s="165"/>
      <c r="AG158" s="165"/>
      <c r="AH158" s="165"/>
      <c r="AI158" s="165"/>
    </row>
    <row r="159" spans="19:35">
      <c r="S159" s="165"/>
      <c r="T159" s="165"/>
      <c r="U159" s="165"/>
      <c r="V159" s="165"/>
      <c r="W159" s="165"/>
      <c r="X159" s="165"/>
      <c r="Y159" s="165"/>
      <c r="Z159" s="165"/>
      <c r="AA159" s="165"/>
      <c r="AB159" s="165"/>
      <c r="AC159" s="165"/>
      <c r="AD159" s="165"/>
      <c r="AE159" s="165"/>
      <c r="AF159" s="165"/>
      <c r="AG159" s="165"/>
      <c r="AH159" s="165"/>
      <c r="AI159" s="165"/>
    </row>
    <row r="160" spans="19:35">
      <c r="S160" s="165"/>
      <c r="T160" s="165"/>
      <c r="U160" s="165"/>
      <c r="V160" s="165"/>
      <c r="W160" s="165"/>
      <c r="X160" s="165"/>
      <c r="Y160" s="165"/>
      <c r="Z160" s="165"/>
      <c r="AA160" s="165"/>
      <c r="AB160" s="165"/>
      <c r="AC160" s="165"/>
      <c r="AD160" s="165"/>
      <c r="AE160" s="165"/>
      <c r="AF160" s="165"/>
      <c r="AG160" s="165"/>
      <c r="AH160" s="165"/>
      <c r="AI160" s="165"/>
    </row>
    <row r="161" spans="19:35">
      <c r="S161" s="165"/>
      <c r="T161" s="165"/>
      <c r="U161" s="165"/>
      <c r="V161" s="165"/>
      <c r="W161" s="165"/>
      <c r="X161" s="165"/>
      <c r="Y161" s="165"/>
      <c r="Z161" s="165"/>
      <c r="AA161" s="165"/>
      <c r="AB161" s="165"/>
      <c r="AC161" s="165"/>
      <c r="AD161" s="165"/>
      <c r="AE161" s="165"/>
      <c r="AF161" s="165"/>
      <c r="AG161" s="165"/>
      <c r="AH161" s="165"/>
      <c r="AI161" s="165"/>
    </row>
    <row r="162" spans="19:35">
      <c r="S162" s="165"/>
      <c r="T162" s="165"/>
      <c r="U162" s="165"/>
      <c r="V162" s="165"/>
      <c r="W162" s="165"/>
      <c r="X162" s="165"/>
      <c r="Y162" s="165"/>
      <c r="Z162" s="165"/>
      <c r="AA162" s="165"/>
      <c r="AB162" s="165"/>
      <c r="AC162" s="165"/>
      <c r="AD162" s="165"/>
      <c r="AE162" s="165"/>
      <c r="AF162" s="165"/>
      <c r="AG162" s="165"/>
      <c r="AH162" s="165"/>
      <c r="AI162" s="165"/>
    </row>
    <row r="163" spans="19:35">
      <c r="S163" s="165"/>
      <c r="T163" s="165"/>
      <c r="U163" s="165"/>
      <c r="V163" s="165"/>
      <c r="W163" s="165"/>
      <c r="X163" s="165"/>
      <c r="Y163" s="165"/>
      <c r="Z163" s="165"/>
      <c r="AA163" s="165"/>
      <c r="AB163" s="165"/>
      <c r="AC163" s="165"/>
      <c r="AD163" s="165"/>
      <c r="AE163" s="165"/>
      <c r="AF163" s="165"/>
      <c r="AG163" s="165"/>
      <c r="AH163" s="165"/>
      <c r="AI163" s="165"/>
    </row>
    <row r="164" spans="19:35">
      <c r="S164" s="165"/>
      <c r="T164" s="165"/>
      <c r="U164" s="165"/>
      <c r="V164" s="165"/>
      <c r="W164" s="165"/>
      <c r="X164" s="165"/>
      <c r="Y164" s="165"/>
      <c r="Z164" s="165"/>
      <c r="AA164" s="165"/>
      <c r="AB164" s="165"/>
      <c r="AC164" s="165"/>
      <c r="AD164" s="165"/>
      <c r="AE164" s="165"/>
      <c r="AF164" s="165"/>
      <c r="AG164" s="165"/>
      <c r="AH164" s="165"/>
      <c r="AI164" s="165"/>
    </row>
    <row r="165" spans="19:35">
      <c r="S165" s="165"/>
      <c r="T165" s="165"/>
      <c r="U165" s="165"/>
      <c r="V165" s="165"/>
      <c r="W165" s="165"/>
      <c r="X165" s="165"/>
      <c r="Y165" s="165"/>
      <c r="Z165" s="165"/>
      <c r="AA165" s="165"/>
      <c r="AB165" s="165"/>
      <c r="AC165" s="165"/>
      <c r="AD165" s="165"/>
      <c r="AE165" s="165"/>
      <c r="AF165" s="165"/>
      <c r="AG165" s="165"/>
      <c r="AH165" s="165"/>
      <c r="AI165" s="165"/>
    </row>
    <row r="166" spans="19:35">
      <c r="S166" s="165"/>
      <c r="T166" s="165"/>
      <c r="U166" s="165"/>
      <c r="V166" s="165"/>
      <c r="W166" s="165"/>
      <c r="X166" s="165"/>
      <c r="Y166" s="165"/>
      <c r="Z166" s="165"/>
      <c r="AA166" s="165"/>
      <c r="AB166" s="165"/>
      <c r="AC166" s="165"/>
      <c r="AD166" s="165"/>
      <c r="AE166" s="165"/>
      <c r="AF166" s="165"/>
      <c r="AG166" s="165"/>
      <c r="AH166" s="165"/>
      <c r="AI166" s="165"/>
    </row>
    <row r="167" spans="19:35">
      <c r="S167" s="165"/>
      <c r="T167" s="165"/>
      <c r="U167" s="165"/>
      <c r="V167" s="165"/>
      <c r="W167" s="165"/>
      <c r="X167" s="165"/>
      <c r="Y167" s="165"/>
      <c r="Z167" s="165"/>
      <c r="AA167" s="165"/>
      <c r="AB167" s="165"/>
      <c r="AC167" s="165"/>
      <c r="AD167" s="165"/>
      <c r="AE167" s="165"/>
      <c r="AF167" s="165"/>
      <c r="AG167" s="165"/>
      <c r="AH167" s="165"/>
      <c r="AI167" s="165"/>
    </row>
    <row r="168" spans="19:35">
      <c r="S168" s="165"/>
      <c r="T168" s="165"/>
      <c r="U168" s="165"/>
      <c r="V168" s="165"/>
      <c r="W168" s="165"/>
      <c r="X168" s="165"/>
      <c r="Y168" s="165"/>
      <c r="Z168" s="165"/>
      <c r="AA168" s="165"/>
      <c r="AB168" s="165"/>
      <c r="AC168" s="165"/>
      <c r="AD168" s="165"/>
      <c r="AE168" s="165"/>
      <c r="AF168" s="165"/>
      <c r="AG168" s="165"/>
      <c r="AH168" s="165"/>
      <c r="AI168" s="165"/>
    </row>
    <row r="169" spans="19:35">
      <c r="S169" s="165"/>
      <c r="T169" s="165"/>
      <c r="U169" s="165"/>
      <c r="V169" s="165"/>
      <c r="W169" s="165"/>
      <c r="X169" s="165"/>
      <c r="Y169" s="165"/>
      <c r="Z169" s="165"/>
      <c r="AA169" s="165"/>
      <c r="AB169" s="165"/>
      <c r="AC169" s="165"/>
      <c r="AD169" s="165"/>
      <c r="AE169" s="165"/>
      <c r="AF169" s="165"/>
      <c r="AG169" s="165"/>
      <c r="AH169" s="165"/>
      <c r="AI169" s="165"/>
    </row>
    <row r="170" spans="19:35">
      <c r="S170" s="165"/>
      <c r="T170" s="165"/>
      <c r="U170" s="165"/>
      <c r="V170" s="165"/>
      <c r="W170" s="165"/>
      <c r="X170" s="165"/>
      <c r="Y170" s="165"/>
      <c r="Z170" s="165"/>
      <c r="AA170" s="165"/>
      <c r="AB170" s="165"/>
      <c r="AC170" s="165"/>
      <c r="AD170" s="165"/>
      <c r="AE170" s="165"/>
      <c r="AF170" s="165"/>
      <c r="AG170" s="165"/>
      <c r="AH170" s="165"/>
      <c r="AI170" s="165"/>
    </row>
    <row r="171" spans="19:35">
      <c r="S171" s="165"/>
      <c r="T171" s="165"/>
      <c r="U171" s="165"/>
      <c r="V171" s="165"/>
      <c r="W171" s="165"/>
      <c r="X171" s="165"/>
      <c r="Y171" s="165"/>
      <c r="Z171" s="165"/>
      <c r="AA171" s="165"/>
      <c r="AB171" s="165"/>
      <c r="AC171" s="165"/>
      <c r="AD171" s="165"/>
      <c r="AE171" s="165"/>
      <c r="AF171" s="165"/>
      <c r="AG171" s="165"/>
      <c r="AH171" s="165"/>
      <c r="AI171" s="165"/>
    </row>
    <row r="172" spans="19:35">
      <c r="S172" s="165"/>
      <c r="T172" s="165"/>
      <c r="U172" s="165"/>
      <c r="V172" s="165"/>
      <c r="W172" s="165"/>
      <c r="X172" s="165"/>
      <c r="Y172" s="165"/>
      <c r="Z172" s="165"/>
      <c r="AA172" s="165"/>
      <c r="AB172" s="165"/>
      <c r="AC172" s="165"/>
      <c r="AD172" s="165"/>
      <c r="AE172" s="165"/>
      <c r="AF172" s="165"/>
      <c r="AG172" s="165"/>
      <c r="AH172" s="165"/>
      <c r="AI172" s="165"/>
    </row>
    <row r="173" spans="19:35">
      <c r="S173" s="165"/>
      <c r="T173" s="165"/>
      <c r="U173" s="165"/>
      <c r="V173" s="165"/>
      <c r="W173" s="165"/>
      <c r="X173" s="165"/>
      <c r="Y173" s="165"/>
      <c r="Z173" s="165"/>
      <c r="AA173" s="165"/>
      <c r="AB173" s="165"/>
      <c r="AC173" s="165"/>
      <c r="AD173" s="165"/>
      <c r="AE173" s="165"/>
      <c r="AF173" s="165"/>
      <c r="AG173" s="165"/>
      <c r="AH173" s="165"/>
      <c r="AI173" s="165"/>
    </row>
    <row r="174" spans="19:35">
      <c r="S174" s="165"/>
      <c r="T174" s="165"/>
      <c r="U174" s="165"/>
      <c r="V174" s="165"/>
      <c r="W174" s="165"/>
      <c r="X174" s="165"/>
      <c r="Y174" s="165"/>
      <c r="Z174" s="165"/>
      <c r="AA174" s="165"/>
      <c r="AB174" s="165"/>
      <c r="AC174" s="165"/>
      <c r="AD174" s="165"/>
      <c r="AE174" s="165"/>
      <c r="AF174" s="165"/>
      <c r="AG174" s="165"/>
      <c r="AH174" s="165"/>
      <c r="AI174" s="165"/>
    </row>
    <row r="175" spans="19:35">
      <c r="S175" s="165"/>
      <c r="T175" s="165"/>
      <c r="U175" s="165"/>
      <c r="V175" s="165"/>
      <c r="W175" s="165"/>
      <c r="X175" s="165"/>
      <c r="Y175" s="165"/>
      <c r="Z175" s="165"/>
      <c r="AA175" s="165"/>
      <c r="AB175" s="165"/>
      <c r="AC175" s="165"/>
      <c r="AD175" s="165"/>
      <c r="AE175" s="165"/>
      <c r="AF175" s="165"/>
      <c r="AG175" s="165"/>
      <c r="AH175" s="165"/>
      <c r="AI175" s="165"/>
    </row>
    <row r="176" spans="19:35">
      <c r="S176" s="165"/>
      <c r="T176" s="165"/>
      <c r="U176" s="165"/>
      <c r="V176" s="165"/>
      <c r="W176" s="165"/>
      <c r="X176" s="165"/>
      <c r="Y176" s="165"/>
      <c r="Z176" s="165"/>
      <c r="AA176" s="165"/>
      <c r="AB176" s="165"/>
      <c r="AC176" s="165"/>
      <c r="AD176" s="165"/>
      <c r="AE176" s="165"/>
      <c r="AF176" s="165"/>
      <c r="AG176" s="165"/>
      <c r="AH176" s="165"/>
      <c r="AI176" s="165"/>
    </row>
    <row r="177" spans="19:35">
      <c r="S177" s="165"/>
      <c r="T177" s="165"/>
      <c r="U177" s="165"/>
      <c r="V177" s="165"/>
      <c r="W177" s="165"/>
      <c r="X177" s="165"/>
      <c r="Y177" s="165"/>
      <c r="Z177" s="165"/>
      <c r="AA177" s="165"/>
      <c r="AB177" s="165"/>
      <c r="AC177" s="165"/>
      <c r="AD177" s="165"/>
      <c r="AE177" s="165"/>
      <c r="AF177" s="165"/>
      <c r="AG177" s="165"/>
      <c r="AH177" s="165"/>
      <c r="AI177" s="165"/>
    </row>
    <row r="178" spans="19:35">
      <c r="S178" s="165"/>
      <c r="T178" s="165"/>
      <c r="U178" s="165"/>
      <c r="V178" s="165"/>
      <c r="W178" s="165"/>
      <c r="X178" s="165"/>
      <c r="Y178" s="165"/>
      <c r="Z178" s="165"/>
      <c r="AA178" s="165"/>
      <c r="AB178" s="165"/>
      <c r="AC178" s="165"/>
      <c r="AD178" s="165"/>
      <c r="AE178" s="165"/>
      <c r="AF178" s="165"/>
      <c r="AG178" s="165"/>
      <c r="AH178" s="165"/>
      <c r="AI178" s="165"/>
    </row>
    <row r="179" spans="19:35">
      <c r="S179" s="165"/>
      <c r="T179" s="165"/>
      <c r="U179" s="165"/>
      <c r="V179" s="165"/>
      <c r="W179" s="165"/>
      <c r="X179" s="165"/>
      <c r="Y179" s="165"/>
      <c r="Z179" s="165"/>
      <c r="AA179" s="165"/>
      <c r="AB179" s="165"/>
      <c r="AC179" s="165"/>
      <c r="AD179" s="165"/>
      <c r="AE179" s="165"/>
      <c r="AF179" s="165"/>
      <c r="AG179" s="165"/>
      <c r="AH179" s="165"/>
      <c r="AI179" s="165"/>
    </row>
    <row r="180" spans="19:35">
      <c r="S180" s="165"/>
      <c r="T180" s="165"/>
      <c r="U180" s="165"/>
      <c r="V180" s="165"/>
      <c r="W180" s="165"/>
      <c r="X180" s="165"/>
      <c r="Y180" s="165"/>
      <c r="Z180" s="165"/>
      <c r="AA180" s="165"/>
      <c r="AB180" s="165"/>
      <c r="AC180" s="165"/>
      <c r="AD180" s="165"/>
      <c r="AE180" s="165"/>
      <c r="AF180" s="165"/>
      <c r="AG180" s="165"/>
      <c r="AH180" s="165"/>
      <c r="AI180" s="165"/>
    </row>
    <row r="181" spans="19:35">
      <c r="S181" s="165"/>
      <c r="T181" s="165"/>
      <c r="U181" s="165"/>
      <c r="V181" s="165"/>
      <c r="W181" s="165"/>
      <c r="X181" s="165"/>
      <c r="Y181" s="165"/>
      <c r="Z181" s="165"/>
      <c r="AA181" s="165"/>
      <c r="AB181" s="165"/>
      <c r="AC181" s="165"/>
      <c r="AD181" s="165"/>
      <c r="AE181" s="165"/>
      <c r="AF181" s="165"/>
      <c r="AG181" s="165"/>
      <c r="AH181" s="165"/>
      <c r="AI181" s="165"/>
    </row>
    <row r="182" spans="19:35">
      <c r="S182" s="165"/>
      <c r="T182" s="165"/>
      <c r="U182" s="165"/>
      <c r="V182" s="165"/>
      <c r="W182" s="165"/>
      <c r="X182" s="165"/>
      <c r="Y182" s="165"/>
      <c r="Z182" s="165"/>
      <c r="AA182" s="165"/>
      <c r="AB182" s="165"/>
      <c r="AC182" s="165"/>
      <c r="AD182" s="165"/>
      <c r="AE182" s="165"/>
      <c r="AF182" s="165"/>
      <c r="AG182" s="165"/>
      <c r="AH182" s="165"/>
      <c r="AI182" s="165"/>
    </row>
    <row r="183" spans="19:35">
      <c r="S183" s="165"/>
      <c r="T183" s="165"/>
      <c r="U183" s="165"/>
      <c r="V183" s="165"/>
      <c r="W183" s="165"/>
      <c r="X183" s="165"/>
      <c r="Y183" s="165"/>
      <c r="Z183" s="165"/>
      <c r="AA183" s="165"/>
      <c r="AB183" s="165"/>
      <c r="AC183" s="165"/>
      <c r="AD183" s="165"/>
      <c r="AE183" s="165"/>
      <c r="AF183" s="165"/>
      <c r="AG183" s="165"/>
      <c r="AH183" s="165"/>
      <c r="AI183" s="165"/>
    </row>
    <row r="184" spans="19:35">
      <c r="S184" s="165"/>
      <c r="T184" s="165"/>
      <c r="U184" s="165"/>
      <c r="V184" s="165"/>
      <c r="W184" s="165"/>
      <c r="X184" s="165"/>
      <c r="Y184" s="165"/>
      <c r="Z184" s="165"/>
      <c r="AA184" s="165"/>
      <c r="AB184" s="165"/>
      <c r="AC184" s="165"/>
      <c r="AD184" s="165"/>
      <c r="AE184" s="165"/>
      <c r="AF184" s="165"/>
      <c r="AG184" s="165"/>
      <c r="AH184" s="165"/>
      <c r="AI184" s="165"/>
    </row>
    <row r="185" spans="19:35">
      <c r="S185" s="165"/>
      <c r="T185" s="165"/>
      <c r="U185" s="165"/>
      <c r="V185" s="165"/>
      <c r="W185" s="165"/>
      <c r="X185" s="165"/>
      <c r="Y185" s="165"/>
      <c r="Z185" s="165"/>
      <c r="AA185" s="165"/>
      <c r="AB185" s="165"/>
      <c r="AC185" s="165"/>
      <c r="AD185" s="165"/>
      <c r="AE185" s="165"/>
      <c r="AF185" s="165"/>
      <c r="AG185" s="165"/>
      <c r="AH185" s="165"/>
      <c r="AI185" s="165"/>
    </row>
    <row r="186" spans="19:35">
      <c r="S186" s="165"/>
      <c r="T186" s="165"/>
      <c r="U186" s="165"/>
      <c r="V186" s="165"/>
      <c r="W186" s="165"/>
      <c r="X186" s="165"/>
      <c r="Y186" s="165"/>
      <c r="Z186" s="165"/>
      <c r="AA186" s="165"/>
      <c r="AB186" s="165"/>
      <c r="AC186" s="165"/>
      <c r="AD186" s="165"/>
      <c r="AE186" s="165"/>
      <c r="AF186" s="165"/>
      <c r="AG186" s="165"/>
      <c r="AH186" s="165"/>
      <c r="AI186" s="165"/>
    </row>
    <row r="187" spans="19:35">
      <c r="S187" s="165"/>
      <c r="T187" s="165"/>
      <c r="U187" s="165"/>
      <c r="V187" s="165"/>
      <c r="W187" s="165"/>
      <c r="X187" s="165"/>
      <c r="Y187" s="165"/>
      <c r="Z187" s="165"/>
      <c r="AA187" s="165"/>
      <c r="AB187" s="165"/>
      <c r="AC187" s="165"/>
      <c r="AD187" s="165"/>
      <c r="AE187" s="165"/>
      <c r="AF187" s="165"/>
      <c r="AG187" s="165"/>
      <c r="AH187" s="165"/>
      <c r="AI187" s="165"/>
    </row>
    <row r="188" spans="19:35">
      <c r="S188" s="165"/>
      <c r="T188" s="165"/>
      <c r="U188" s="165"/>
      <c r="V188" s="165"/>
      <c r="W188" s="165"/>
      <c r="X188" s="165"/>
      <c r="Y188" s="165"/>
      <c r="Z188" s="165"/>
      <c r="AA188" s="165"/>
      <c r="AB188" s="165"/>
      <c r="AC188" s="165"/>
      <c r="AD188" s="165"/>
      <c r="AE188" s="165"/>
      <c r="AF188" s="165"/>
      <c r="AG188" s="165"/>
      <c r="AH188" s="165"/>
      <c r="AI188" s="165"/>
    </row>
    <row r="189" spans="19:35">
      <c r="S189" s="165"/>
      <c r="T189" s="165"/>
      <c r="U189" s="165"/>
      <c r="V189" s="165"/>
      <c r="W189" s="165"/>
      <c r="X189" s="165"/>
      <c r="Y189" s="165"/>
      <c r="Z189" s="165"/>
      <c r="AA189" s="165"/>
      <c r="AB189" s="165"/>
      <c r="AC189" s="165"/>
      <c r="AD189" s="165"/>
      <c r="AE189" s="165"/>
      <c r="AF189" s="165"/>
      <c r="AG189" s="165"/>
      <c r="AH189" s="165"/>
      <c r="AI189" s="165"/>
    </row>
    <row r="190" spans="19:35">
      <c r="S190" s="165"/>
      <c r="T190" s="165"/>
      <c r="U190" s="165"/>
      <c r="V190" s="165"/>
      <c r="W190" s="165"/>
      <c r="X190" s="165"/>
      <c r="Y190" s="165"/>
      <c r="Z190" s="165"/>
      <c r="AA190" s="165"/>
      <c r="AB190" s="165"/>
      <c r="AC190" s="165"/>
      <c r="AD190" s="165"/>
      <c r="AE190" s="165"/>
      <c r="AF190" s="165"/>
      <c r="AG190" s="165"/>
      <c r="AH190" s="165"/>
      <c r="AI190" s="165"/>
    </row>
    <row r="191" spans="19:35">
      <c r="S191" s="165"/>
      <c r="T191" s="165"/>
      <c r="U191" s="165"/>
      <c r="V191" s="165"/>
      <c r="W191" s="165"/>
      <c r="X191" s="165"/>
      <c r="Y191" s="165"/>
      <c r="Z191" s="165"/>
      <c r="AA191" s="165"/>
      <c r="AB191" s="165"/>
      <c r="AC191" s="165"/>
      <c r="AD191" s="165"/>
      <c r="AE191" s="165"/>
      <c r="AF191" s="165"/>
      <c r="AG191" s="165"/>
      <c r="AH191" s="165"/>
      <c r="AI191" s="165"/>
    </row>
    <row r="192" spans="19:35">
      <c r="S192" s="165"/>
      <c r="T192" s="165"/>
      <c r="U192" s="165"/>
      <c r="V192" s="165"/>
      <c r="W192" s="165"/>
      <c r="X192" s="165"/>
      <c r="Y192" s="165"/>
      <c r="Z192" s="165"/>
      <c r="AA192" s="165"/>
      <c r="AB192" s="165"/>
      <c r="AC192" s="165"/>
      <c r="AD192" s="165"/>
      <c r="AE192" s="165"/>
      <c r="AF192" s="165"/>
      <c r="AG192" s="165"/>
      <c r="AH192" s="165"/>
      <c r="AI192" s="165"/>
    </row>
    <row r="193" spans="19:35">
      <c r="S193" s="165"/>
      <c r="T193" s="165"/>
      <c r="U193" s="165"/>
      <c r="V193" s="165"/>
      <c r="W193" s="165"/>
      <c r="X193" s="165"/>
      <c r="Y193" s="165"/>
      <c r="Z193" s="165"/>
      <c r="AA193" s="165"/>
      <c r="AB193" s="165"/>
      <c r="AC193" s="165"/>
      <c r="AD193" s="165"/>
      <c r="AE193" s="165"/>
      <c r="AF193" s="165"/>
      <c r="AG193" s="165"/>
      <c r="AH193" s="165"/>
      <c r="AI193" s="165"/>
    </row>
    <row r="194" spans="19:35">
      <c r="S194" s="165"/>
      <c r="T194" s="165"/>
      <c r="U194" s="165"/>
      <c r="V194" s="165"/>
      <c r="W194" s="165"/>
      <c r="X194" s="165"/>
      <c r="Y194" s="165"/>
      <c r="Z194" s="165"/>
      <c r="AA194" s="165"/>
      <c r="AB194" s="165"/>
      <c r="AC194" s="165"/>
      <c r="AD194" s="165"/>
      <c r="AE194" s="165"/>
      <c r="AF194" s="165"/>
      <c r="AG194" s="165"/>
      <c r="AH194" s="165"/>
      <c r="AI194" s="165"/>
    </row>
    <row r="195" spans="19:35">
      <c r="S195" s="165"/>
      <c r="T195" s="165"/>
      <c r="U195" s="165"/>
      <c r="V195" s="165"/>
      <c r="W195" s="165"/>
      <c r="X195" s="165"/>
      <c r="Y195" s="165"/>
      <c r="Z195" s="165"/>
      <c r="AA195" s="165"/>
      <c r="AB195" s="165"/>
      <c r="AC195" s="165"/>
      <c r="AD195" s="165"/>
      <c r="AE195" s="165"/>
      <c r="AF195" s="165"/>
      <c r="AG195" s="165"/>
      <c r="AH195" s="165"/>
      <c r="AI195" s="165"/>
    </row>
    <row r="196" spans="19:35">
      <c r="S196" s="165"/>
      <c r="T196" s="165"/>
      <c r="U196" s="165"/>
      <c r="V196" s="165"/>
      <c r="W196" s="165"/>
      <c r="X196" s="165"/>
      <c r="Y196" s="165"/>
      <c r="Z196" s="165"/>
      <c r="AA196" s="165"/>
      <c r="AB196" s="165"/>
      <c r="AC196" s="165"/>
      <c r="AD196" s="165"/>
      <c r="AE196" s="165"/>
      <c r="AF196" s="165"/>
      <c r="AG196" s="165"/>
      <c r="AH196" s="165"/>
      <c r="AI196" s="165"/>
    </row>
    <row r="197" spans="19:35">
      <c r="S197" s="165"/>
      <c r="T197" s="165"/>
      <c r="U197" s="165"/>
      <c r="V197" s="165"/>
      <c r="W197" s="165"/>
      <c r="X197" s="165"/>
      <c r="Y197" s="165"/>
      <c r="Z197" s="165"/>
      <c r="AA197" s="165"/>
      <c r="AB197" s="165"/>
      <c r="AC197" s="165"/>
      <c r="AD197" s="165"/>
      <c r="AE197" s="165"/>
      <c r="AF197" s="165"/>
      <c r="AG197" s="165"/>
      <c r="AH197" s="165"/>
      <c r="AI197" s="165"/>
    </row>
    <row r="198" spans="19:35">
      <c r="S198" s="165"/>
      <c r="T198" s="165"/>
      <c r="U198" s="165"/>
      <c r="V198" s="165"/>
      <c r="W198" s="165"/>
      <c r="X198" s="165"/>
      <c r="Y198" s="165"/>
      <c r="Z198" s="165"/>
      <c r="AA198" s="165"/>
      <c r="AB198" s="165"/>
      <c r="AC198" s="165"/>
      <c r="AD198" s="165"/>
      <c r="AE198" s="165"/>
      <c r="AF198" s="165"/>
      <c r="AG198" s="165"/>
      <c r="AH198" s="165"/>
      <c r="AI198" s="165"/>
    </row>
    <row r="199" spans="19:35">
      <c r="S199" s="165"/>
      <c r="T199" s="165"/>
      <c r="U199" s="165"/>
      <c r="V199" s="165"/>
      <c r="W199" s="165"/>
      <c r="X199" s="165"/>
      <c r="Y199" s="165"/>
      <c r="Z199" s="165"/>
      <c r="AA199" s="165"/>
      <c r="AB199" s="165"/>
      <c r="AC199" s="165"/>
      <c r="AD199" s="165"/>
      <c r="AE199" s="165"/>
      <c r="AF199" s="165"/>
      <c r="AG199" s="165"/>
      <c r="AH199" s="165"/>
      <c r="AI199" s="165"/>
    </row>
    <row r="200" spans="19:35">
      <c r="S200" s="165"/>
      <c r="T200" s="165"/>
      <c r="U200" s="165"/>
      <c r="V200" s="165"/>
      <c r="W200" s="165"/>
      <c r="X200" s="165"/>
      <c r="Y200" s="165"/>
      <c r="Z200" s="165"/>
      <c r="AA200" s="165"/>
      <c r="AB200" s="165"/>
      <c r="AC200" s="165"/>
      <c r="AD200" s="165"/>
      <c r="AE200" s="165"/>
      <c r="AF200" s="165"/>
      <c r="AG200" s="165"/>
      <c r="AH200" s="165"/>
      <c r="AI200" s="165"/>
    </row>
    <row r="201" spans="19:35">
      <c r="S201" s="165"/>
      <c r="T201" s="165"/>
      <c r="U201" s="165"/>
      <c r="V201" s="165"/>
      <c r="W201" s="165"/>
      <c r="X201" s="165"/>
      <c r="Y201" s="165"/>
      <c r="Z201" s="165"/>
      <c r="AA201" s="165"/>
      <c r="AB201" s="165"/>
      <c r="AC201" s="165"/>
      <c r="AD201" s="165"/>
      <c r="AE201" s="165"/>
      <c r="AF201" s="165"/>
      <c r="AG201" s="165"/>
      <c r="AH201" s="165"/>
      <c r="AI201" s="165"/>
    </row>
    <row r="202" spans="19:35">
      <c r="S202" s="165"/>
      <c r="T202" s="165"/>
      <c r="U202" s="165"/>
      <c r="V202" s="165"/>
      <c r="W202" s="165"/>
      <c r="X202" s="165"/>
      <c r="Y202" s="165"/>
      <c r="Z202" s="165"/>
      <c r="AA202" s="165"/>
      <c r="AB202" s="165"/>
      <c r="AC202" s="165"/>
      <c r="AD202" s="165"/>
      <c r="AE202" s="165"/>
      <c r="AF202" s="165"/>
      <c r="AG202" s="165"/>
      <c r="AH202" s="165"/>
      <c r="AI202" s="165"/>
    </row>
    <row r="203" spans="19:35">
      <c r="S203" s="165"/>
      <c r="T203" s="165"/>
      <c r="U203" s="165"/>
      <c r="V203" s="165"/>
      <c r="W203" s="165"/>
      <c r="X203" s="165"/>
      <c r="Y203" s="165"/>
      <c r="Z203" s="165"/>
      <c r="AA203" s="165"/>
      <c r="AB203" s="165"/>
      <c r="AC203" s="165"/>
      <c r="AD203" s="165"/>
      <c r="AE203" s="165"/>
      <c r="AF203" s="165"/>
      <c r="AG203" s="165"/>
      <c r="AH203" s="165"/>
      <c r="AI203" s="165"/>
    </row>
    <row r="204" spans="19:35">
      <c r="S204" s="165"/>
      <c r="T204" s="165"/>
      <c r="U204" s="165"/>
      <c r="V204" s="165"/>
      <c r="W204" s="165"/>
      <c r="X204" s="165"/>
      <c r="Y204" s="165"/>
      <c r="Z204" s="165"/>
      <c r="AA204" s="165"/>
      <c r="AB204" s="165"/>
      <c r="AC204" s="165"/>
      <c r="AD204" s="165"/>
      <c r="AE204" s="165"/>
      <c r="AF204" s="165"/>
      <c r="AG204" s="165"/>
      <c r="AH204" s="165"/>
      <c r="AI204" s="165"/>
    </row>
    <row r="205" spans="19:35">
      <c r="S205" s="165"/>
      <c r="T205" s="165"/>
      <c r="U205" s="165"/>
      <c r="V205" s="165"/>
      <c r="W205" s="165"/>
      <c r="X205" s="165"/>
      <c r="Y205" s="165"/>
      <c r="Z205" s="165"/>
      <c r="AA205" s="165"/>
      <c r="AB205" s="165"/>
      <c r="AC205" s="165"/>
      <c r="AD205" s="165"/>
      <c r="AE205" s="165"/>
      <c r="AF205" s="165"/>
      <c r="AG205" s="165"/>
      <c r="AH205" s="165"/>
      <c r="AI205" s="165"/>
    </row>
    <row r="206" spans="19:35">
      <c r="S206" s="165"/>
      <c r="T206" s="165"/>
      <c r="U206" s="165"/>
      <c r="V206" s="165"/>
      <c r="W206" s="165"/>
      <c r="X206" s="165"/>
      <c r="Y206" s="165"/>
      <c r="Z206" s="165"/>
      <c r="AA206" s="165"/>
      <c r="AB206" s="165"/>
      <c r="AC206" s="165"/>
      <c r="AD206" s="165"/>
      <c r="AE206" s="165"/>
      <c r="AF206" s="165"/>
      <c r="AG206" s="165"/>
      <c r="AH206" s="165"/>
      <c r="AI206" s="165"/>
    </row>
    <row r="207" spans="19:35">
      <c r="S207" s="165"/>
      <c r="T207" s="165"/>
      <c r="U207" s="165"/>
      <c r="V207" s="165"/>
      <c r="W207" s="165"/>
      <c r="X207" s="165"/>
      <c r="Y207" s="165"/>
      <c r="Z207" s="165"/>
      <c r="AA207" s="165"/>
      <c r="AB207" s="165"/>
      <c r="AC207" s="165"/>
      <c r="AD207" s="165"/>
      <c r="AE207" s="165"/>
      <c r="AF207" s="165"/>
      <c r="AG207" s="165"/>
      <c r="AH207" s="165"/>
      <c r="AI207" s="165"/>
    </row>
    <row r="208" spans="19:35">
      <c r="S208" s="165"/>
      <c r="T208" s="165"/>
      <c r="U208" s="165"/>
      <c r="V208" s="165"/>
      <c r="W208" s="165"/>
      <c r="X208" s="165"/>
      <c r="Y208" s="165"/>
      <c r="Z208" s="165"/>
      <c r="AA208" s="165"/>
      <c r="AB208" s="165"/>
      <c r="AC208" s="165"/>
      <c r="AD208" s="165"/>
      <c r="AE208" s="165"/>
      <c r="AF208" s="165"/>
      <c r="AG208" s="165"/>
      <c r="AH208" s="165"/>
      <c r="AI208" s="165"/>
    </row>
    <row r="209" spans="19:35">
      <c r="S209" s="165"/>
      <c r="T209" s="165"/>
      <c r="U209" s="165"/>
      <c r="V209" s="165"/>
      <c r="W209" s="165"/>
      <c r="X209" s="165"/>
      <c r="Y209" s="165"/>
      <c r="Z209" s="165"/>
      <c r="AA209" s="165"/>
      <c r="AB209" s="165"/>
      <c r="AC209" s="165"/>
      <c r="AD209" s="165"/>
      <c r="AE209" s="165"/>
      <c r="AF209" s="165"/>
      <c r="AG209" s="165"/>
      <c r="AH209" s="165"/>
      <c r="AI209" s="165"/>
    </row>
    <row r="210" spans="19:35">
      <c r="S210" s="165"/>
      <c r="T210" s="165"/>
      <c r="U210" s="165"/>
      <c r="V210" s="165"/>
      <c r="W210" s="165"/>
      <c r="X210" s="165"/>
      <c r="Y210" s="165"/>
      <c r="Z210" s="165"/>
      <c r="AA210" s="165"/>
      <c r="AB210" s="165"/>
      <c r="AC210" s="165"/>
      <c r="AD210" s="165"/>
      <c r="AE210" s="165"/>
      <c r="AF210" s="165"/>
      <c r="AG210" s="165"/>
      <c r="AH210" s="165"/>
      <c r="AI210" s="165"/>
    </row>
    <row r="211" spans="19:35">
      <c r="S211" s="165"/>
      <c r="T211" s="165"/>
      <c r="U211" s="165"/>
      <c r="V211" s="165"/>
      <c r="W211" s="165"/>
      <c r="X211" s="165"/>
      <c r="Y211" s="165"/>
      <c r="Z211" s="165"/>
      <c r="AA211" s="165"/>
      <c r="AB211" s="165"/>
      <c r="AC211" s="165"/>
      <c r="AD211" s="165"/>
      <c r="AE211" s="165"/>
      <c r="AF211" s="165"/>
      <c r="AG211" s="165"/>
      <c r="AH211" s="165"/>
      <c r="AI211" s="165"/>
    </row>
    <row r="212" spans="19:35">
      <c r="S212" s="165"/>
      <c r="T212" s="165"/>
      <c r="U212" s="165"/>
      <c r="V212" s="165"/>
      <c r="W212" s="165"/>
      <c r="X212" s="165"/>
      <c r="Y212" s="165"/>
      <c r="Z212" s="165"/>
      <c r="AA212" s="165"/>
      <c r="AB212" s="165"/>
      <c r="AC212" s="165"/>
      <c r="AD212" s="165"/>
      <c r="AE212" s="165"/>
      <c r="AF212" s="165"/>
      <c r="AG212" s="165"/>
      <c r="AH212" s="165"/>
      <c r="AI212" s="165"/>
    </row>
    <row r="213" spans="19:35">
      <c r="S213" s="165"/>
      <c r="T213" s="165"/>
      <c r="U213" s="165"/>
      <c r="V213" s="165"/>
      <c r="W213" s="165"/>
      <c r="X213" s="165"/>
      <c r="Y213" s="165"/>
      <c r="Z213" s="165"/>
      <c r="AA213" s="165"/>
      <c r="AB213" s="165"/>
      <c r="AC213" s="165"/>
      <c r="AD213" s="165"/>
      <c r="AE213" s="165"/>
      <c r="AF213" s="165"/>
      <c r="AG213" s="165"/>
      <c r="AH213" s="165"/>
      <c r="AI213" s="165"/>
    </row>
    <row r="214" spans="19:35">
      <c r="S214" s="165"/>
      <c r="T214" s="165"/>
      <c r="U214" s="165"/>
      <c r="V214" s="165"/>
      <c r="W214" s="165"/>
      <c r="X214" s="165"/>
      <c r="Y214" s="165"/>
      <c r="Z214" s="165"/>
      <c r="AA214" s="165"/>
      <c r="AB214" s="165"/>
      <c r="AC214" s="165"/>
      <c r="AD214" s="165"/>
      <c r="AE214" s="165"/>
      <c r="AF214" s="165"/>
      <c r="AG214" s="165"/>
      <c r="AH214" s="165"/>
      <c r="AI214" s="165"/>
    </row>
    <row r="215" spans="19:35">
      <c r="S215" s="165"/>
      <c r="T215" s="165"/>
      <c r="U215" s="165"/>
      <c r="V215" s="165"/>
      <c r="W215" s="165"/>
      <c r="X215" s="165"/>
      <c r="Y215" s="165"/>
      <c r="Z215" s="165"/>
      <c r="AA215" s="165"/>
      <c r="AB215" s="165"/>
      <c r="AC215" s="165"/>
      <c r="AD215" s="165"/>
      <c r="AE215" s="165"/>
      <c r="AF215" s="165"/>
      <c r="AG215" s="165"/>
      <c r="AH215" s="165"/>
      <c r="AI215" s="165"/>
    </row>
    <row r="216" spans="19:35">
      <c r="S216" s="165"/>
      <c r="T216" s="165"/>
      <c r="U216" s="165"/>
      <c r="V216" s="165"/>
      <c r="W216" s="165"/>
      <c r="X216" s="165"/>
      <c r="Y216" s="165"/>
      <c r="Z216" s="165"/>
      <c r="AA216" s="165"/>
      <c r="AB216" s="165"/>
      <c r="AC216" s="165"/>
      <c r="AD216" s="165"/>
      <c r="AE216" s="165"/>
      <c r="AF216" s="165"/>
      <c r="AG216" s="165"/>
      <c r="AH216" s="165"/>
      <c r="AI216" s="165"/>
    </row>
    <row r="217" spans="19:35">
      <c r="S217" s="165"/>
      <c r="T217" s="165"/>
      <c r="U217" s="165"/>
      <c r="V217" s="165"/>
      <c r="W217" s="165"/>
      <c r="X217" s="165"/>
      <c r="Y217" s="165"/>
      <c r="Z217" s="165"/>
      <c r="AA217" s="165"/>
      <c r="AB217" s="165"/>
      <c r="AC217" s="165"/>
      <c r="AD217" s="165"/>
      <c r="AE217" s="165"/>
      <c r="AF217" s="165"/>
      <c r="AG217" s="165"/>
      <c r="AH217" s="165"/>
      <c r="AI217" s="165"/>
    </row>
    <row r="218" spans="19:35">
      <c r="S218" s="165"/>
      <c r="T218" s="165"/>
      <c r="U218" s="165"/>
      <c r="V218" s="165"/>
      <c r="W218" s="165"/>
      <c r="X218" s="165"/>
      <c r="Y218" s="165"/>
      <c r="Z218" s="165"/>
      <c r="AA218" s="165"/>
      <c r="AB218" s="165"/>
      <c r="AC218" s="165"/>
      <c r="AD218" s="165"/>
      <c r="AE218" s="165"/>
      <c r="AF218" s="165"/>
      <c r="AG218" s="165"/>
      <c r="AH218" s="165"/>
      <c r="AI218" s="165"/>
    </row>
    <row r="219" spans="19:35">
      <c r="S219" s="165"/>
      <c r="T219" s="165"/>
      <c r="U219" s="165"/>
      <c r="V219" s="165"/>
      <c r="W219" s="165"/>
      <c r="X219" s="165"/>
      <c r="Y219" s="165"/>
      <c r="Z219" s="165"/>
      <c r="AA219" s="165"/>
      <c r="AB219" s="165"/>
      <c r="AC219" s="165"/>
      <c r="AD219" s="165"/>
      <c r="AE219" s="165"/>
      <c r="AF219" s="165"/>
      <c r="AG219" s="165"/>
      <c r="AH219" s="165"/>
      <c r="AI219" s="165"/>
    </row>
    <row r="220" spans="19:35">
      <c r="S220" s="165"/>
      <c r="T220" s="165"/>
      <c r="U220" s="165"/>
      <c r="V220" s="165"/>
      <c r="W220" s="165"/>
      <c r="X220" s="165"/>
      <c r="Y220" s="165"/>
      <c r="Z220" s="165"/>
      <c r="AA220" s="165"/>
      <c r="AB220" s="165"/>
      <c r="AC220" s="165"/>
      <c r="AD220" s="165"/>
      <c r="AE220" s="165"/>
      <c r="AF220" s="165"/>
      <c r="AG220" s="165"/>
      <c r="AH220" s="165"/>
      <c r="AI220" s="165"/>
    </row>
    <row r="221" spans="19:35">
      <c r="S221" s="165"/>
      <c r="T221" s="165"/>
      <c r="U221" s="165"/>
      <c r="V221" s="165"/>
      <c r="W221" s="165"/>
      <c r="X221" s="165"/>
      <c r="Y221" s="165"/>
      <c r="Z221" s="165"/>
      <c r="AA221" s="165"/>
      <c r="AB221" s="165"/>
      <c r="AC221" s="165"/>
      <c r="AD221" s="165"/>
      <c r="AE221" s="165"/>
      <c r="AF221" s="165"/>
      <c r="AG221" s="165"/>
      <c r="AH221" s="165"/>
      <c r="AI221" s="165"/>
    </row>
    <row r="222" spans="19:35">
      <c r="S222" s="165"/>
      <c r="T222" s="165"/>
      <c r="U222" s="165"/>
      <c r="V222" s="165"/>
      <c r="W222" s="165"/>
      <c r="X222" s="165"/>
      <c r="Y222" s="165"/>
      <c r="Z222" s="165"/>
      <c r="AA222" s="165"/>
      <c r="AB222" s="165"/>
      <c r="AC222" s="165"/>
      <c r="AD222" s="165"/>
      <c r="AE222" s="165"/>
      <c r="AF222" s="165"/>
      <c r="AG222" s="165"/>
      <c r="AH222" s="165"/>
      <c r="AI222" s="165"/>
    </row>
    <row r="223" spans="19:35">
      <c r="S223" s="165"/>
      <c r="T223" s="165"/>
      <c r="U223" s="165"/>
      <c r="V223" s="165"/>
      <c r="W223" s="165"/>
      <c r="X223" s="165"/>
      <c r="Y223" s="165"/>
      <c r="Z223" s="165"/>
      <c r="AA223" s="165"/>
      <c r="AB223" s="165"/>
      <c r="AC223" s="165"/>
      <c r="AD223" s="165"/>
      <c r="AE223" s="165"/>
      <c r="AF223" s="165"/>
      <c r="AG223" s="165"/>
      <c r="AH223" s="165"/>
      <c r="AI223" s="165"/>
    </row>
  </sheetData>
  <mergeCells count="40">
    <mergeCell ref="J3:U4"/>
    <mergeCell ref="C14:F14"/>
    <mergeCell ref="D2:G2"/>
    <mergeCell ref="C8:F8"/>
    <mergeCell ref="C9:F9"/>
    <mergeCell ref="C10:F10"/>
    <mergeCell ref="C11:F11"/>
    <mergeCell ref="C12:F12"/>
    <mergeCell ref="C5:F5"/>
    <mergeCell ref="C6:F6"/>
    <mergeCell ref="C7:F7"/>
    <mergeCell ref="B43:F43"/>
    <mergeCell ref="B1:F1"/>
    <mergeCell ref="B2:C2"/>
    <mergeCell ref="C16:F16"/>
    <mergeCell ref="C17:F17"/>
    <mergeCell ref="C18:F18"/>
    <mergeCell ref="C19:F19"/>
    <mergeCell ref="C20:F20"/>
    <mergeCell ref="C21:F21"/>
    <mergeCell ref="C31:F31"/>
    <mergeCell ref="C22:F22"/>
    <mergeCell ref="C23:F23"/>
    <mergeCell ref="C24:F24"/>
    <mergeCell ref="C25:F25"/>
    <mergeCell ref="C26:F26"/>
    <mergeCell ref="C13:F13"/>
    <mergeCell ref="C38:F38"/>
    <mergeCell ref="C39:F39"/>
    <mergeCell ref="C40:F40"/>
    <mergeCell ref="C27:F27"/>
    <mergeCell ref="C28:F28"/>
    <mergeCell ref="C29:F29"/>
    <mergeCell ref="C30:F30"/>
    <mergeCell ref="C37:F37"/>
    <mergeCell ref="C32:F32"/>
    <mergeCell ref="C33:F33"/>
    <mergeCell ref="C34:F34"/>
    <mergeCell ref="C35:F35"/>
    <mergeCell ref="C36:F36"/>
  </mergeCells>
  <phoneticPr fontId="64" type="noConversion"/>
  <conditionalFormatting sqref="D2 F3:G4">
    <cfRule type="containsText" dxfId="14" priority="7" operator="containsText" text="FAIL">
      <formula>NOT(ISERROR(SEARCH("FAIL",D2)))</formula>
    </cfRule>
    <cfRule type="beginsWith" dxfId="13" priority="8" operator="beginsWith" text="PASS">
      <formula>LEFT(D2,LEN("PASS"))="PASS"</formula>
    </cfRule>
    <cfRule type="beginsWith" dxfId="12" priority="9" operator="beginsWith" text="CONDITIONAL">
      <formula>LEFT(D2,LEN("CONDITIONAL"))="CONDITIONAL"</formula>
    </cfRule>
  </conditionalFormatting>
  <pageMargins left="0.25" right="0.25" top="0.75" bottom="0.75" header="0.3" footer="0.3"/>
  <pageSetup paperSize="9" scale="75" orientation="portrait"/>
  <headerFooter>
    <oddHeader>&amp;L&amp;"Arial"&amp;8&amp;K000000INTERNAL&amp;1#</oddHeader>
  </headerFooter>
  <ignoredErrors>
    <ignoredError sqref="B6:B14" numberStoredAsText="1"/>
  </ignoredErrors>
  <drawing r:id="rId1"/>
  <extLst>
    <ext xmlns:x14="http://schemas.microsoft.com/office/spreadsheetml/2009/9/main" uri="{78C0D931-6437-407d-A8EE-F0AAD7539E65}">
      <x14:conditionalFormattings>
        <x14:conditionalFormatting xmlns:xm="http://schemas.microsoft.com/office/excel/2006/main">
          <x14:cfRule type="containsText" priority="4" stopIfTrue="1" operator="containsText" id="{D276732F-AF57-4FE3-9E73-641B6CAA697A}">
            <xm:f>NOT(ISERROR(SEARCH("major-non-conform",G6)))</xm:f>
            <xm:f>"major-non-conform"</xm:f>
            <x14:dxf>
              <font>
                <b val="0"/>
                <i val="0"/>
                <color theme="1"/>
              </font>
              <fill>
                <patternFill>
                  <bgColor rgb="FFFF0000"/>
                </patternFill>
              </fill>
            </x14:dxf>
          </x14:cfRule>
          <x14:cfRule type="containsText" priority="5" stopIfTrue="1" operator="containsText" id="{4E467AE8-0C75-4374-8512-83AF9844B86D}">
            <xm:f>NOT(ISERROR(SEARCH("minor-non-conform",G6)))</xm:f>
            <xm:f>"minor-non-conform"</xm:f>
            <x14:dxf>
              <font>
                <b val="0"/>
                <i val="0"/>
                <color theme="1"/>
              </font>
              <fill>
                <patternFill>
                  <bgColor rgb="FFFFC000"/>
                </patternFill>
              </fill>
            </x14:dxf>
          </x14:cfRule>
          <x14:cfRule type="containsText" priority="6" stopIfTrue="1" operator="containsText" id="{E5119840-ADD9-4440-98EC-BEF2556BBEBC}">
            <xm:f>NOT(ISERROR(SEARCH("conform",G6)))</xm:f>
            <xm:f>"conform"</xm:f>
            <x14:dxf>
              <font>
                <b val="0"/>
                <i val="0"/>
                <color theme="1"/>
              </font>
              <fill>
                <patternFill>
                  <bgColor rgb="FF00B050"/>
                </patternFill>
              </fill>
            </x14:dxf>
          </x14:cfRule>
          <xm:sqref>G6:G14 G17:G40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187"/>
  <sheetViews>
    <sheetView zoomScaleNormal="100" workbookViewId="0"/>
  </sheetViews>
  <sheetFormatPr defaultColWidth="11" defaultRowHeight="12.75"/>
  <cols>
    <col min="1" max="1" width="1.7109375" style="2" bestFit="1" customWidth="1"/>
    <col min="2" max="2" width="10.85546875" style="41" bestFit="1" customWidth="1"/>
    <col min="3" max="3" width="31.28515625" style="41" customWidth="1"/>
    <col min="4" max="4" width="15" style="41" customWidth="1"/>
    <col min="5" max="5" width="14.42578125" style="41" customWidth="1"/>
    <col min="6" max="6" width="23.42578125" style="41" customWidth="1"/>
    <col min="7" max="7" width="16" style="41" customWidth="1"/>
    <col min="8" max="8" width="10.85546875" style="41" bestFit="1" customWidth="1"/>
    <col min="9" max="9" width="11.140625" style="42" customWidth="1"/>
    <col min="10" max="10" width="13.5703125" style="43" bestFit="1" customWidth="1"/>
    <col min="11" max="11" width="8" style="43" bestFit="1" customWidth="1"/>
    <col min="12" max="12" width="9.5703125" style="43" bestFit="1" customWidth="1"/>
    <col min="13" max="13" width="14.5703125" style="44" bestFit="1" customWidth="1"/>
    <col min="14" max="14" width="11" style="43" bestFit="1"/>
    <col min="15" max="19" width="11" style="44" bestFit="1"/>
    <col min="20" max="20" width="11" style="41" bestFit="1"/>
    <col min="21" max="16384" width="11" style="41"/>
  </cols>
  <sheetData>
    <row r="1" spans="1:39" s="13" customFormat="1" ht="60" customHeight="1">
      <c r="A1" s="5"/>
      <c r="B1" s="266" t="s">
        <v>819</v>
      </c>
      <c r="C1" s="267"/>
      <c r="D1" s="267"/>
      <c r="E1" s="267"/>
      <c r="F1" s="267"/>
      <c r="I1" s="45"/>
      <c r="J1" s="180"/>
      <c r="K1" s="180"/>
      <c r="L1" s="180"/>
      <c r="M1" s="180"/>
      <c r="N1" s="180"/>
      <c r="O1" s="180"/>
      <c r="P1" s="180"/>
      <c r="Q1" s="180"/>
      <c r="R1" s="180"/>
      <c r="S1" s="180"/>
      <c r="T1" s="180"/>
      <c r="U1" s="180"/>
      <c r="V1" s="180"/>
      <c r="W1" s="180"/>
      <c r="X1" s="180"/>
      <c r="Y1" s="180"/>
      <c r="Z1" s="67"/>
      <c r="AA1" s="67"/>
    </row>
    <row r="2" spans="1:39" s="160" customFormat="1" ht="41.1" customHeight="1">
      <c r="A2" s="151"/>
      <c r="B2" s="258" t="s">
        <v>820</v>
      </c>
      <c r="C2" s="259"/>
      <c r="D2" s="262" t="str" cm="1">
        <f t="array" ref="D2">_xlfn.IFS(AND(COUNTIF($G15:$G$38,"")&gt;=1,COUNTIF($G$15:$G$38, "")&lt;COUNTA($G$15:$G$38)), "INCOMPLETE", COUNTIF($G$15:$G$38, "major-non-conform")&gt;=1, "FAIL", (COUNTIF($G$15:$G$38, "conform")+ COUNTIF($G$15:$G$38, "NA"))/COUNTA($G$15:$G$38)=1, "PASS", AND(COUNTIF($G$15:$G$38, "major-non-conform")=0,COUNTIF($G$15:$G$38, "minor-non-conform")&gt;=1), "CONDITIONAL-PASS", TRUE, "NA")</f>
        <v>NA</v>
      </c>
      <c r="E2" s="263"/>
      <c r="F2" s="263"/>
      <c r="G2" s="264"/>
      <c r="H2" s="151"/>
      <c r="I2" s="156"/>
      <c r="J2" s="172"/>
      <c r="K2" s="156"/>
      <c r="L2" s="157"/>
      <c r="M2" s="156"/>
      <c r="N2" s="159"/>
      <c r="O2" s="157"/>
      <c r="P2" s="157"/>
      <c r="Q2" s="157"/>
      <c r="R2" s="157"/>
      <c r="S2" s="157"/>
      <c r="T2" s="157"/>
      <c r="U2" s="157"/>
      <c r="V2" s="157"/>
      <c r="W2" s="157"/>
      <c r="X2" s="157"/>
      <c r="Y2" s="157"/>
      <c r="Z2" s="157"/>
      <c r="AA2" s="158"/>
      <c r="AB2" s="159"/>
      <c r="AC2" s="165"/>
      <c r="AD2" s="165"/>
      <c r="AE2" s="165"/>
      <c r="AF2" s="165"/>
      <c r="AG2" s="165"/>
      <c r="AH2" s="165"/>
      <c r="AI2" s="165"/>
      <c r="AJ2" s="165"/>
      <c r="AK2" s="165"/>
      <c r="AL2" s="165"/>
      <c r="AM2" s="165"/>
    </row>
    <row r="3" spans="1:39" s="160" customFormat="1" ht="17.100000000000001" customHeight="1">
      <c r="A3" s="151"/>
      <c r="B3" s="181"/>
      <c r="C3" s="181"/>
      <c r="D3" s="181"/>
      <c r="E3" s="181"/>
      <c r="F3" s="182"/>
      <c r="G3" s="182"/>
      <c r="H3" s="151"/>
      <c r="I3" s="156"/>
      <c r="J3" s="173"/>
      <c r="K3" s="156"/>
      <c r="L3" s="157"/>
      <c r="M3" s="156"/>
      <c r="N3" s="157"/>
      <c r="O3" s="157"/>
      <c r="P3" s="157"/>
      <c r="Q3" s="157"/>
      <c r="R3" s="157"/>
      <c r="S3" s="157"/>
      <c r="T3" s="157"/>
      <c r="U3" s="157"/>
      <c r="V3" s="157"/>
      <c r="W3" s="157"/>
      <c r="X3" s="157"/>
      <c r="Y3" s="157"/>
      <c r="Z3" s="157"/>
      <c r="AA3" s="158"/>
      <c r="AB3" s="159"/>
      <c r="AC3" s="165"/>
      <c r="AD3" s="165"/>
      <c r="AE3" s="165"/>
      <c r="AF3" s="165"/>
      <c r="AG3" s="165"/>
      <c r="AH3" s="165"/>
      <c r="AI3" s="165"/>
      <c r="AJ3" s="165"/>
      <c r="AK3" s="165"/>
      <c r="AL3" s="165"/>
      <c r="AM3" s="165"/>
    </row>
    <row r="4" spans="1:39" s="160" customFormat="1" ht="13.15">
      <c r="A4" s="151"/>
      <c r="B4" s="181" t="s">
        <v>821</v>
      </c>
      <c r="C4" s="181"/>
      <c r="D4" s="181"/>
      <c r="E4" s="181"/>
      <c r="F4" s="182"/>
      <c r="G4" s="182"/>
      <c r="H4" s="151"/>
      <c r="I4" s="156"/>
      <c r="J4" s="156"/>
      <c r="K4" s="156"/>
      <c r="L4" s="157"/>
      <c r="M4" s="156"/>
      <c r="N4" s="157"/>
      <c r="O4" s="157"/>
      <c r="P4" s="157"/>
      <c r="Q4" s="157"/>
      <c r="R4" s="157"/>
      <c r="S4" s="157"/>
      <c r="T4" s="157"/>
      <c r="U4" s="157"/>
      <c r="V4" s="157"/>
      <c r="W4" s="157"/>
      <c r="X4" s="157"/>
      <c r="Y4" s="157"/>
      <c r="Z4" s="157"/>
      <c r="AA4" s="158"/>
      <c r="AB4" s="159"/>
      <c r="AC4" s="165"/>
      <c r="AD4" s="165"/>
      <c r="AE4" s="165"/>
      <c r="AF4" s="165"/>
      <c r="AG4" s="165"/>
      <c r="AH4" s="165"/>
      <c r="AI4" s="165"/>
      <c r="AJ4" s="165"/>
      <c r="AK4" s="165"/>
      <c r="AL4" s="165"/>
      <c r="AM4" s="165"/>
    </row>
    <row r="5" spans="1:39" s="155" customFormat="1" ht="28.5" customHeight="1">
      <c r="A5" s="166"/>
      <c r="B5" s="206" t="s">
        <v>822</v>
      </c>
      <c r="C5" s="265" t="s">
        <v>823</v>
      </c>
      <c r="D5" s="265"/>
      <c r="E5" s="265"/>
      <c r="F5" s="265"/>
      <c r="G5" s="207" t="s">
        <v>824</v>
      </c>
      <c r="H5" s="166"/>
      <c r="I5" s="183"/>
      <c r="J5" s="183"/>
      <c r="K5" s="183"/>
      <c r="L5" s="184"/>
      <c r="M5" s="184"/>
      <c r="N5" s="152"/>
      <c r="O5" s="152"/>
      <c r="P5" s="152"/>
      <c r="Q5" s="152"/>
      <c r="R5" s="152"/>
      <c r="S5" s="152"/>
      <c r="T5" s="152"/>
      <c r="U5" s="152"/>
      <c r="V5" s="152"/>
      <c r="W5" s="152"/>
      <c r="X5" s="152"/>
      <c r="Y5" s="152"/>
      <c r="Z5" s="152"/>
      <c r="AA5" s="153"/>
      <c r="AB5" s="154"/>
      <c r="AC5" s="167"/>
      <c r="AD5" s="167"/>
      <c r="AE5" s="167"/>
      <c r="AF5" s="167"/>
      <c r="AG5" s="167"/>
      <c r="AH5" s="167"/>
      <c r="AI5" s="167"/>
      <c r="AJ5" s="167"/>
      <c r="AK5" s="167"/>
      <c r="AL5" s="167"/>
      <c r="AM5" s="167"/>
    </row>
    <row r="6" spans="1:39" s="160" customFormat="1" ht="28.5" customHeight="1">
      <c r="A6" s="151"/>
      <c r="B6" s="199" t="s">
        <v>805</v>
      </c>
      <c r="C6" s="252" t="str">
        <f>VLOOKUP(B6,'Vehicle CyberSecurity'!$C$3:$I$125,7,FALSE)</f>
        <v>CyberSecurity Management</v>
      </c>
      <c r="D6" s="253"/>
      <c r="E6" s="253"/>
      <c r="F6" s="254"/>
      <c r="G6" s="215" t="str" cm="1">
        <f t="array" ref="G6">_xlfn.IFS(COUNTIF($G$15:$G$18, "NA")&gt;=1, "NA", COUNTIF($G$15:$G$18, "")&gt;=1,"", COUNTIF($G$15:$G$18, "major-non-conform")&gt;=1, "major-non-conform", COUNTIF($G$15:$G$18, "conform")/COUNTA($G$15:$G$18)=1, "conform", AND(COUNTIF($G$15:$G$18, "major-non-conform")=0,COUNTIF($G$15:$G$18, "minor-non-conform")&gt;=1), "minor-non-conform", TRUE, "")</f>
        <v/>
      </c>
      <c r="H6" s="194"/>
      <c r="I6" s="195"/>
      <c r="J6" s="185"/>
      <c r="K6" s="156"/>
      <c r="L6" s="186"/>
      <c r="M6" s="186"/>
      <c r="N6" s="157"/>
      <c r="O6" s="157"/>
      <c r="P6" s="157"/>
      <c r="Q6" s="157"/>
      <c r="R6" s="157"/>
      <c r="S6" s="157"/>
      <c r="T6" s="157"/>
      <c r="U6" s="157"/>
      <c r="V6" s="157"/>
      <c r="W6" s="157"/>
      <c r="X6" s="157"/>
      <c r="Y6" s="157"/>
      <c r="Z6" s="157"/>
      <c r="AA6" s="158"/>
      <c r="AB6" s="159"/>
      <c r="AC6" s="165"/>
      <c r="AD6" s="165"/>
      <c r="AE6" s="165"/>
      <c r="AF6" s="165"/>
      <c r="AG6" s="165"/>
      <c r="AH6" s="165"/>
      <c r="AI6" s="165"/>
      <c r="AJ6" s="165"/>
      <c r="AK6" s="165"/>
      <c r="AL6" s="165"/>
      <c r="AM6" s="165"/>
    </row>
    <row r="7" spans="1:39" s="160" customFormat="1" ht="28.5" customHeight="1">
      <c r="A7" s="151"/>
      <c r="B7" s="199" t="s">
        <v>807</v>
      </c>
      <c r="C7" s="252" t="str">
        <f>VLOOKUP(B7,'Vehicle CyberSecurity'!$C$3:$I$125,7,FALSE)</f>
        <v>Continual cybersecurity activities</v>
      </c>
      <c r="D7" s="253"/>
      <c r="E7" s="253"/>
      <c r="F7" s="254"/>
      <c r="G7" s="215" t="str" cm="1">
        <f t="array" ref="G7">_xlfn.IFS(COUNTIF($G$19:$G$22, "NA")&gt;=1, "NA", COUNTIF($G$19:$G$22, "")&gt;=1,"", COUNTIF($G$19:$G$22, "major-non-conform")&gt;=1, "major-non-conform", COUNTIF($G$19:$G$22, "conform")/COUNTA($G$19:$G$22)=1, "conform", AND(COUNTIF($G$19:$G$22, "major-non-conform")=0,COUNTIF($G$19:$G$22, "minor-non-conform")&gt;=1), "minor-non-conform", TRUE, "")</f>
        <v/>
      </c>
      <c r="H7" s="194"/>
      <c r="I7" s="195"/>
      <c r="J7" s="185"/>
      <c r="K7" s="156"/>
      <c r="L7" s="186"/>
      <c r="M7" s="186"/>
      <c r="N7" s="157"/>
      <c r="O7" s="157"/>
      <c r="P7" s="157"/>
      <c r="Q7" s="157"/>
      <c r="R7" s="157"/>
      <c r="S7" s="157"/>
      <c r="T7" s="157"/>
      <c r="U7" s="157"/>
      <c r="V7" s="157"/>
      <c r="W7" s="157"/>
      <c r="X7" s="157"/>
      <c r="Y7" s="157"/>
      <c r="Z7" s="157"/>
      <c r="AA7" s="158"/>
      <c r="AB7" s="159"/>
      <c r="AC7" s="165"/>
      <c r="AD7" s="165"/>
      <c r="AE7" s="165"/>
      <c r="AF7" s="165"/>
      <c r="AG7" s="165"/>
      <c r="AH7" s="165"/>
      <c r="AI7" s="165"/>
      <c r="AJ7" s="165"/>
      <c r="AK7" s="165"/>
      <c r="AL7" s="165"/>
      <c r="AM7" s="165"/>
    </row>
    <row r="8" spans="1:39" s="160" customFormat="1" ht="28.5" customHeight="1">
      <c r="A8" s="151"/>
      <c r="B8" s="199" t="s">
        <v>809</v>
      </c>
      <c r="C8" s="252" t="str">
        <f>VLOOKUP(B8,'Vehicle CyberSecurity'!$C$3:$I$125,7,FALSE)</f>
        <v>Risk assessment and methods</v>
      </c>
      <c r="D8" s="253"/>
      <c r="E8" s="253"/>
      <c r="F8" s="254"/>
      <c r="G8" s="215" t="str" cm="1">
        <f t="array" ref="G8">_xlfn.IFS(COUNTIF($G$23:$G$24, "NA")&gt;=1, "NA", COUNTIF($G$23:$G$24, "")&gt;=1,"", COUNTIF($G$23:$G$24, "major-non-conform")&gt;=1, "major-non-conform", COUNTIF($G$23:$G$24, "conform")/COUNTA($G$23:$G$24)=1, "conform", AND(COUNTIF($G$23:$G$24, "major-non-conform")=0,COUNTIF($G$23:$G$24, "minor-non-conform")&gt;=1), "minor-non-conform", TRUE, "")</f>
        <v/>
      </c>
      <c r="H8" s="194"/>
      <c r="I8" s="195"/>
      <c r="J8" s="192"/>
      <c r="K8" s="156"/>
      <c r="L8" s="156"/>
      <c r="M8" s="156"/>
      <c r="N8" s="157"/>
      <c r="O8" s="157"/>
      <c r="P8" s="157"/>
      <c r="Q8" s="187"/>
      <c r="R8" s="157"/>
      <c r="S8" s="157"/>
      <c r="T8" s="157"/>
      <c r="U8" s="157"/>
      <c r="V8" s="157"/>
      <c r="W8" s="157"/>
      <c r="X8" s="157"/>
      <c r="Y8" s="157"/>
      <c r="Z8" s="157"/>
      <c r="AA8" s="158"/>
      <c r="AB8" s="159"/>
      <c r="AC8" s="165"/>
      <c r="AD8" s="165"/>
      <c r="AE8" s="165"/>
      <c r="AF8" s="165"/>
      <c r="AG8" s="165"/>
      <c r="AH8" s="165"/>
      <c r="AI8" s="165"/>
      <c r="AJ8" s="165"/>
      <c r="AK8" s="165"/>
      <c r="AL8" s="165"/>
      <c r="AM8" s="165"/>
    </row>
    <row r="9" spans="1:39" s="160" customFormat="1" ht="28.5" customHeight="1">
      <c r="A9" s="151"/>
      <c r="B9" s="199" t="s">
        <v>811</v>
      </c>
      <c r="C9" s="252" t="str">
        <f>VLOOKUP(B9,'Vehicle CyberSecurity'!$C$3:$I$125,7,FALSE)</f>
        <v>Concept and product development phase</v>
      </c>
      <c r="D9" s="253"/>
      <c r="E9" s="253"/>
      <c r="F9" s="254"/>
      <c r="G9" s="215" t="str" cm="1">
        <f t="array" ref="G9">_xlfn.IFS(COUNTIF($G$25:$G$27, "NA")&gt;=1, "NA", COUNTIF($G$25:$G$27, "")&gt;=1,"", COUNTIF($G$25:$G$27, "major-non-conform")&gt;=1, "major-non-conform", COUNTIF($G$25:$G$27, "conform")/COUNTA($G$25:$G$27)=1, "conform", AND(COUNTIF($G$25:$G$27, "major-non-conform")=0,COUNTIF($G$25:$G$27, "minor-non-conform")&gt;=1), "minor-non-conform", TRUE, "")</f>
        <v/>
      </c>
      <c r="H9" s="196"/>
      <c r="I9" s="195"/>
      <c r="J9" s="156"/>
      <c r="K9" s="156"/>
      <c r="L9" s="156"/>
      <c r="M9" s="156"/>
      <c r="N9" s="188"/>
      <c r="O9" s="157"/>
      <c r="P9" s="157"/>
      <c r="Q9" s="187"/>
      <c r="R9" s="157"/>
      <c r="S9" s="157"/>
      <c r="T9" s="157"/>
      <c r="U9" s="157"/>
      <c r="V9" s="157"/>
      <c r="W9" s="157"/>
      <c r="X9" s="157"/>
      <c r="Y9" s="157"/>
      <c r="Z9" s="157"/>
      <c r="AA9" s="158"/>
      <c r="AB9" s="159"/>
      <c r="AC9" s="165"/>
      <c r="AD9" s="165"/>
      <c r="AE9" s="165"/>
      <c r="AF9" s="165"/>
      <c r="AG9" s="165"/>
      <c r="AH9" s="165"/>
      <c r="AI9" s="165"/>
      <c r="AJ9" s="165"/>
      <c r="AK9" s="165"/>
      <c r="AL9" s="165"/>
      <c r="AM9" s="165"/>
    </row>
    <row r="10" spans="1:39" s="160" customFormat="1" ht="28.5" customHeight="1">
      <c r="A10" s="151"/>
      <c r="B10" s="199" t="s">
        <v>813</v>
      </c>
      <c r="C10" s="252" t="str">
        <f>VLOOKUP(B10,'Vehicle CyberSecurity'!$C$3:$I$125,7,FALSE)</f>
        <v>Post-Development Phase</v>
      </c>
      <c r="D10" s="253"/>
      <c r="E10" s="253"/>
      <c r="F10" s="254"/>
      <c r="G10" s="215" t="str" cm="1">
        <f t="array" ref="G10">_xlfn.IFS(COUNTIF($G$28:$G$33, "NA")&gt;=1, "NA", COUNTIF($G$28:$G$33, "")&gt;=1,"", COUNTIF($G$28:$G$33, "major-non-conform")&gt;=1, "major-non-conform", COUNTIF($G$28:$G$33, "conform")/COUNTA($G$28:$G$33)=1, "conform", AND(COUNTIF($G$28:$G$33, "major-non-conform")=0,COUNTIF($G$28:$G$33, "minor-non-conform")&gt;=1), "minor-non-conform", TRUE, "")</f>
        <v/>
      </c>
      <c r="H10" s="197"/>
      <c r="I10" s="195"/>
      <c r="J10" s="156"/>
      <c r="K10" s="156"/>
      <c r="L10" s="156"/>
      <c r="M10" s="156"/>
      <c r="N10" s="188"/>
      <c r="O10" s="157"/>
      <c r="P10" s="157"/>
      <c r="Q10" s="187"/>
      <c r="R10" s="157"/>
      <c r="S10" s="157"/>
      <c r="T10" s="157"/>
      <c r="U10" s="157"/>
      <c r="V10" s="157"/>
      <c r="W10" s="157"/>
      <c r="X10" s="157"/>
      <c r="Y10" s="157"/>
      <c r="Z10" s="157"/>
      <c r="AA10" s="158"/>
      <c r="AB10" s="159"/>
      <c r="AC10" s="165"/>
      <c r="AD10" s="165"/>
      <c r="AE10" s="165"/>
      <c r="AF10" s="165"/>
      <c r="AG10" s="165"/>
      <c r="AH10" s="165"/>
      <c r="AI10" s="165"/>
      <c r="AJ10" s="165"/>
      <c r="AK10" s="165"/>
      <c r="AL10" s="165"/>
      <c r="AM10" s="165"/>
    </row>
    <row r="11" spans="1:39" s="160" customFormat="1" ht="28.5" customHeight="1">
      <c r="A11" s="151"/>
      <c r="B11" s="199" t="s">
        <v>815</v>
      </c>
      <c r="C11" s="252" t="str">
        <f>VLOOKUP(B11,'Vehicle CyberSecurity'!$C$3:$I$125,7,FALSE)</f>
        <v>Distributed cybersecurity activities</v>
      </c>
      <c r="D11" s="253"/>
      <c r="E11" s="253"/>
      <c r="F11" s="254"/>
      <c r="G11" s="215" t="str" cm="1">
        <f t="array" ref="G11">_xlfn.IFS(COUNTIF($G$34:$G$34, "NA")&gt;=1, "NA", COUNTIF($G$34:$G$34, "")&gt;=1,"", COUNTIF($G$34:$G$34, "major-non-conform")&gt;=1, "major-non-conform", COUNTIF($G$34:$G$34, "conform")/COUNTA($G$34:$G$34)=1, "conform", AND(COUNTIF($G$34:$G$34, "major-non-conform")=0,COUNTIF($G$34:$G$34, "minor-non-conform")&gt;=1), "minor-non-conform", TRUE, "")</f>
        <v/>
      </c>
      <c r="H11" s="198"/>
      <c r="I11" s="195"/>
      <c r="J11" s="156"/>
      <c r="K11" s="156"/>
      <c r="L11" s="156"/>
      <c r="M11" s="156"/>
      <c r="N11" s="188"/>
      <c r="O11" s="157"/>
      <c r="P11" s="157"/>
      <c r="Q11" s="187"/>
      <c r="R11" s="157"/>
      <c r="S11" s="157"/>
      <c r="T11" s="157"/>
      <c r="U11" s="157"/>
      <c r="V11" s="157"/>
      <c r="W11" s="157"/>
      <c r="X11" s="157"/>
      <c r="Y11" s="157"/>
      <c r="Z11" s="157"/>
      <c r="AA11" s="158"/>
      <c r="AB11" s="159"/>
      <c r="AC11" s="165"/>
      <c r="AD11" s="165"/>
      <c r="AE11" s="165"/>
      <c r="AF11" s="165"/>
      <c r="AG11" s="165"/>
      <c r="AH11" s="165"/>
      <c r="AI11" s="165"/>
      <c r="AJ11" s="165"/>
      <c r="AK11" s="165"/>
      <c r="AL11" s="165"/>
      <c r="AM11" s="165"/>
    </row>
    <row r="12" spans="1:39" s="160" customFormat="1" ht="28.5" customHeight="1">
      <c r="A12" s="151"/>
      <c r="B12" s="199" t="s">
        <v>817</v>
      </c>
      <c r="C12" s="252" t="str">
        <f>VLOOKUP(B12,'Vehicle CyberSecurity'!$C$3:$I$125,7,FALSE)</f>
        <v>Other VCS questions</v>
      </c>
      <c r="D12" s="253"/>
      <c r="E12" s="253"/>
      <c r="F12" s="254"/>
      <c r="G12" s="215" t="str" cm="1">
        <f t="array" ref="G12">_xlfn.IFS(COUNTIF($G$35:$G$38, "NA")&gt;=1, "NA", COUNTIF($G$35:$G$38, "")&gt;=1,"", COUNTIF($G$35:$G$38, "major-non-conform")&gt;=1, "major-non-conform", COUNTIF($G$35:$G$38, "conform")/COUNTA($G$35:$G$38)=1, "conform", AND(COUNTIF($G$35:$G$38, "major-non-conform")=0,COUNTIF($G$35:$G$38, "minor-non-conform")&gt;=1), "minor-non-conform", TRUE, "")</f>
        <v/>
      </c>
      <c r="H12" s="198"/>
      <c r="I12" s="195"/>
      <c r="J12" s="156"/>
      <c r="K12" s="156"/>
      <c r="L12" s="156"/>
      <c r="M12" s="156"/>
      <c r="N12" s="188"/>
      <c r="O12" s="157"/>
      <c r="P12" s="157"/>
      <c r="Q12" s="187"/>
      <c r="R12" s="157"/>
      <c r="S12" s="157"/>
      <c r="T12" s="157"/>
      <c r="U12" s="157"/>
      <c r="V12" s="157"/>
      <c r="W12" s="157"/>
      <c r="X12" s="157"/>
      <c r="Y12" s="157"/>
      <c r="Z12" s="157"/>
      <c r="AA12" s="158"/>
      <c r="AB12" s="159"/>
      <c r="AC12" s="165"/>
      <c r="AD12" s="165"/>
      <c r="AE12" s="165"/>
      <c r="AF12" s="165"/>
      <c r="AG12" s="165"/>
      <c r="AH12" s="165"/>
      <c r="AI12" s="165"/>
      <c r="AJ12" s="165"/>
      <c r="AK12" s="165"/>
      <c r="AL12" s="165"/>
      <c r="AM12" s="165"/>
    </row>
    <row r="13" spans="1:39" s="160" customFormat="1" ht="20.25" customHeight="1">
      <c r="A13" s="151"/>
      <c r="B13" s="161" t="s">
        <v>825</v>
      </c>
      <c r="H13" s="151"/>
      <c r="I13" s="156"/>
      <c r="J13" s="156"/>
      <c r="K13" s="156"/>
      <c r="L13" s="157"/>
      <c r="M13" s="156"/>
      <c r="N13" s="157"/>
      <c r="O13" s="157"/>
      <c r="P13" s="157"/>
      <c r="Q13" s="157"/>
      <c r="R13" s="157"/>
      <c r="S13" s="157"/>
      <c r="T13" s="157"/>
      <c r="U13" s="157"/>
      <c r="V13" s="157"/>
      <c r="W13" s="157"/>
      <c r="X13" s="157"/>
      <c r="Y13" s="157"/>
      <c r="Z13" s="157"/>
      <c r="AA13" s="158"/>
      <c r="AB13" s="159"/>
      <c r="AC13" s="165"/>
      <c r="AD13" s="165"/>
      <c r="AE13" s="165"/>
      <c r="AF13" s="165"/>
      <c r="AG13" s="165"/>
      <c r="AH13" s="165"/>
      <c r="AI13" s="165"/>
      <c r="AJ13" s="165"/>
      <c r="AK13" s="165"/>
      <c r="AL13" s="165"/>
      <c r="AM13" s="165"/>
    </row>
    <row r="14" spans="1:39" s="155" customFormat="1" ht="28.5" customHeight="1">
      <c r="A14" s="166"/>
      <c r="B14" s="208" t="s">
        <v>822</v>
      </c>
      <c r="C14" s="260" t="s">
        <v>823</v>
      </c>
      <c r="D14" s="260"/>
      <c r="E14" s="260"/>
      <c r="F14" s="260"/>
      <c r="G14" s="207" t="s">
        <v>824</v>
      </c>
      <c r="H14" s="166"/>
      <c r="I14" s="183"/>
      <c r="J14" s="183"/>
      <c r="K14" s="183"/>
      <c r="L14" s="184"/>
      <c r="M14" s="184"/>
      <c r="N14" s="152"/>
      <c r="O14" s="152"/>
      <c r="P14" s="152"/>
      <c r="Q14" s="152"/>
      <c r="R14" s="152"/>
      <c r="S14" s="152"/>
      <c r="T14" s="152"/>
      <c r="U14" s="152"/>
      <c r="V14" s="152"/>
      <c r="W14" s="152"/>
      <c r="X14" s="152"/>
      <c r="Y14" s="152"/>
      <c r="Z14" s="152"/>
      <c r="AA14" s="153"/>
      <c r="AB14" s="154"/>
      <c r="AC14" s="167"/>
      <c r="AD14" s="167"/>
      <c r="AE14" s="167"/>
      <c r="AF14" s="167"/>
      <c r="AG14" s="167"/>
      <c r="AH14" s="167"/>
      <c r="AI14" s="167"/>
      <c r="AJ14" s="167"/>
      <c r="AK14" s="167"/>
      <c r="AL14" s="167"/>
      <c r="AM14" s="167"/>
    </row>
    <row r="15" spans="1:39" s="160" customFormat="1" ht="28.5" customHeight="1">
      <c r="A15" s="151"/>
      <c r="B15" s="199" t="s">
        <v>271</v>
      </c>
      <c r="C15" s="252" t="str">
        <f>VLOOKUP(B15,'Vehicle CyberSecurity'!$C$3:$I$125,7,FALSE)</f>
        <v xml:space="preserve">Are cybersecurity policies managed? </v>
      </c>
      <c r="D15" s="253"/>
      <c r="E15" s="253"/>
      <c r="F15" s="254"/>
      <c r="G15" s="215" t="str">
        <f>IF(ISBLANK(VLOOKUP(B15,'Vehicle CyberSecurity'!$C$3:$E$125,3,FALSE)),"",VLOOKUP(B15,'Vehicle CyberSecurity'!$C$3:$E$125,3,FALSE))</f>
        <v/>
      </c>
      <c r="H15" s="151"/>
      <c r="I15" s="156"/>
      <c r="J15" s="185"/>
      <c r="K15" s="156"/>
      <c r="L15" s="186"/>
      <c r="M15" s="186"/>
      <c r="N15" s="157"/>
      <c r="O15" s="157"/>
      <c r="P15" s="157"/>
      <c r="Q15" s="157"/>
      <c r="R15" s="157"/>
      <c r="S15" s="157"/>
      <c r="T15" s="157"/>
      <c r="U15" s="157"/>
      <c r="V15" s="157"/>
      <c r="W15" s="157"/>
      <c r="X15" s="157"/>
      <c r="Y15" s="157"/>
      <c r="Z15" s="157"/>
      <c r="AA15" s="158"/>
      <c r="AB15" s="159"/>
      <c r="AC15" s="165"/>
      <c r="AD15" s="165"/>
      <c r="AE15" s="165"/>
      <c r="AF15" s="165"/>
      <c r="AG15" s="165"/>
      <c r="AH15" s="165"/>
      <c r="AI15" s="165"/>
      <c r="AJ15" s="165"/>
      <c r="AK15" s="165"/>
      <c r="AL15" s="165"/>
      <c r="AM15" s="165"/>
    </row>
    <row r="16" spans="1:39" s="160" customFormat="1" ht="28.5" customHeight="1">
      <c r="A16" s="151"/>
      <c r="B16" s="199" t="s">
        <v>298</v>
      </c>
      <c r="C16" s="252" t="str">
        <f>VLOOKUP(B16,'Vehicle CyberSecurity'!$C$3:$I$125,7,FALSE)</f>
        <v>Are vehicle related cybersecurity processes managed within the organization?</v>
      </c>
      <c r="D16" s="253"/>
      <c r="E16" s="253"/>
      <c r="F16" s="254"/>
      <c r="G16" s="215" t="str">
        <f>IF(ISBLANK(VLOOKUP(B16,'Vehicle CyberSecurity'!$C$3:$E$125,3,FALSE)),"",VLOOKUP(B16,'Vehicle CyberSecurity'!$C$3:$E$125,3,FALSE))</f>
        <v/>
      </c>
      <c r="H16" s="151"/>
      <c r="I16" s="156"/>
      <c r="J16" s="185"/>
      <c r="K16" s="156"/>
      <c r="L16" s="186"/>
      <c r="M16" s="186"/>
      <c r="N16" s="157"/>
      <c r="O16" s="157"/>
      <c r="P16" s="157"/>
      <c r="Q16" s="157"/>
      <c r="R16" s="157"/>
      <c r="S16" s="157"/>
      <c r="T16" s="157"/>
      <c r="U16" s="157"/>
      <c r="V16" s="157"/>
      <c r="W16" s="157"/>
      <c r="X16" s="157"/>
      <c r="Y16" s="157"/>
      <c r="Z16" s="157"/>
      <c r="AA16" s="158"/>
      <c r="AB16" s="159"/>
      <c r="AC16" s="165"/>
      <c r="AD16" s="165"/>
      <c r="AE16" s="165"/>
      <c r="AF16" s="165"/>
      <c r="AG16" s="165"/>
      <c r="AH16" s="165"/>
      <c r="AI16" s="165"/>
      <c r="AJ16" s="165"/>
      <c r="AK16" s="165"/>
      <c r="AL16" s="165"/>
      <c r="AM16" s="165"/>
    </row>
    <row r="17" spans="1:39" s="160" customFormat="1" ht="28.5" customHeight="1">
      <c r="A17" s="151"/>
      <c r="B17" s="201" t="s">
        <v>398</v>
      </c>
      <c r="C17" s="252" t="str">
        <f>VLOOKUP(B17,'Vehicle CyberSecurity'!$C$3:$I$125,7,FALSE)</f>
        <v>Are cybersecurity culture and cybersecurity awareness established, implemented, and maintained?</v>
      </c>
      <c r="D17" s="253"/>
      <c r="E17" s="253"/>
      <c r="F17" s="254"/>
      <c r="G17" s="215" t="str">
        <f>IF(ISBLANK(VLOOKUP(B17,'Vehicle CyberSecurity'!$C$3:$E$125,3,FALSE)),"",VLOOKUP(B17,'Vehicle CyberSecurity'!$C$3:$E$125,3,FALSE))</f>
        <v/>
      </c>
      <c r="H17" s="151"/>
      <c r="I17" s="156"/>
      <c r="J17" s="185"/>
      <c r="K17" s="156"/>
      <c r="L17" s="156"/>
      <c r="M17" s="156"/>
      <c r="N17" s="157"/>
      <c r="O17" s="157"/>
      <c r="P17" s="157"/>
      <c r="Q17" s="187"/>
      <c r="R17" s="157"/>
      <c r="S17" s="157"/>
      <c r="T17" s="157"/>
      <c r="U17" s="157"/>
      <c r="V17" s="157"/>
      <c r="W17" s="157"/>
      <c r="X17" s="157"/>
      <c r="Y17" s="157"/>
      <c r="Z17" s="157"/>
      <c r="AA17" s="158"/>
      <c r="AB17" s="159"/>
      <c r="AC17" s="165"/>
      <c r="AD17" s="165"/>
      <c r="AE17" s="165"/>
      <c r="AF17" s="165"/>
      <c r="AG17" s="165"/>
      <c r="AH17" s="165"/>
      <c r="AI17" s="165"/>
      <c r="AJ17" s="165"/>
      <c r="AK17" s="165"/>
      <c r="AL17" s="165"/>
      <c r="AM17" s="165"/>
    </row>
    <row r="18" spans="1:39" s="160" customFormat="1" ht="28.5" customHeight="1">
      <c r="A18" s="151"/>
      <c r="B18" s="201" t="s">
        <v>360</v>
      </c>
      <c r="C18" s="252" t="str">
        <f>VLOOKUP(B18,'Vehicle CyberSecurity'!$C$3:$I$125,7,FALSE)</f>
        <v>Are processes established to manage project dependent cybersecurity?</v>
      </c>
      <c r="D18" s="253"/>
      <c r="E18" s="253"/>
      <c r="F18" s="254"/>
      <c r="G18" s="215" t="str">
        <f>IF(ISBLANK(VLOOKUP(B18,'Vehicle CyberSecurity'!$C$3:$E$125,3,FALSE)),"",VLOOKUP(B18,'Vehicle CyberSecurity'!$C$3:$E$125,3,FALSE))</f>
        <v/>
      </c>
      <c r="H18" s="151"/>
      <c r="I18" s="156"/>
      <c r="J18" s="156"/>
      <c r="K18" s="156"/>
      <c r="L18" s="156"/>
      <c r="M18" s="156"/>
      <c r="N18" s="188"/>
      <c r="O18" s="157"/>
      <c r="P18" s="157"/>
      <c r="Q18" s="187"/>
      <c r="R18" s="157"/>
      <c r="S18" s="157"/>
      <c r="T18" s="157"/>
      <c r="U18" s="157"/>
      <c r="V18" s="157"/>
      <c r="W18" s="157"/>
      <c r="X18" s="157"/>
      <c r="Y18" s="157"/>
      <c r="Z18" s="157"/>
      <c r="AA18" s="158"/>
      <c r="AB18" s="159"/>
      <c r="AC18" s="165"/>
      <c r="AD18" s="165"/>
      <c r="AE18" s="165"/>
      <c r="AF18" s="165"/>
      <c r="AG18" s="165"/>
      <c r="AH18" s="165"/>
      <c r="AI18" s="165"/>
      <c r="AJ18" s="165"/>
      <c r="AK18" s="165"/>
      <c r="AL18" s="165"/>
      <c r="AM18" s="165"/>
    </row>
    <row r="19" spans="1:39" s="160" customFormat="1" ht="28.5" customHeight="1">
      <c r="A19" s="151"/>
      <c r="B19" s="201" t="s">
        <v>741</v>
      </c>
      <c r="C19" s="252" t="str">
        <f>VLOOKUP(B19,'Vehicle CyberSecurity'!$C$3:$I$125,7,FALSE)</f>
        <v>Are processes established to monitor cyber security information and to identify cybersecurity events from the monitored information?</v>
      </c>
      <c r="D19" s="253"/>
      <c r="E19" s="253"/>
      <c r="F19" s="254"/>
      <c r="G19" s="215" t="str">
        <f>IF(ISBLANK(VLOOKUP(B19,'Vehicle CyberSecurity'!$C$3:$E$125,3,FALSE)),"",VLOOKUP(B19,'Vehicle CyberSecurity'!$C$3:$E$125,3,FALSE))</f>
        <v/>
      </c>
      <c r="H19" s="151"/>
      <c r="I19" s="156"/>
      <c r="J19" s="156"/>
      <c r="K19" s="156"/>
      <c r="L19" s="156"/>
      <c r="M19" s="156"/>
      <c r="N19" s="188"/>
      <c r="O19" s="157"/>
      <c r="P19" s="157"/>
      <c r="Q19" s="187"/>
      <c r="R19" s="157"/>
      <c r="S19" s="157"/>
      <c r="T19" s="157"/>
      <c r="U19" s="157"/>
      <c r="V19" s="157"/>
      <c r="W19" s="157"/>
      <c r="X19" s="157"/>
      <c r="Y19" s="157"/>
      <c r="Z19" s="157"/>
      <c r="AA19" s="158"/>
      <c r="AB19" s="159"/>
      <c r="AC19" s="165"/>
      <c r="AD19" s="165"/>
      <c r="AE19" s="165"/>
      <c r="AF19" s="165"/>
      <c r="AG19" s="165"/>
      <c r="AH19" s="165"/>
      <c r="AI19" s="165"/>
      <c r="AJ19" s="165"/>
      <c r="AK19" s="165"/>
      <c r="AL19" s="165"/>
      <c r="AM19" s="165"/>
    </row>
    <row r="20" spans="1:39" s="160" customFormat="1" ht="28.5" customHeight="1">
      <c r="A20" s="151"/>
      <c r="B20" s="201" t="s">
        <v>764</v>
      </c>
      <c r="C20" s="252" t="str">
        <f>VLOOKUP(B20,'Vehicle CyberSecurity'!$C$3:$I$125,7,FALSE)</f>
        <v>Are processes established to evaluate cybersecurity events?</v>
      </c>
      <c r="D20" s="253"/>
      <c r="E20" s="253"/>
      <c r="F20" s="254"/>
      <c r="G20" s="215" t="str">
        <f>IF(ISBLANK(VLOOKUP(B20,'Vehicle CyberSecurity'!$C$3:$E$125,3,FALSE)),"",VLOOKUP(B20,'Vehicle CyberSecurity'!$C$3:$E$125,3,FALSE))</f>
        <v/>
      </c>
      <c r="H20" s="151"/>
      <c r="I20" s="156"/>
      <c r="J20" s="156"/>
      <c r="K20" s="156"/>
      <c r="L20" s="156"/>
      <c r="M20" s="156"/>
      <c r="N20" s="188"/>
      <c r="O20" s="157"/>
      <c r="P20" s="157"/>
      <c r="Q20" s="187"/>
      <c r="R20" s="157"/>
      <c r="S20" s="157"/>
      <c r="T20" s="157"/>
      <c r="U20" s="157"/>
      <c r="V20" s="157"/>
      <c r="W20" s="157"/>
      <c r="X20" s="157"/>
      <c r="Y20" s="157"/>
      <c r="Z20" s="157"/>
      <c r="AA20" s="158"/>
      <c r="AB20" s="159"/>
      <c r="AC20" s="165"/>
      <c r="AD20" s="165"/>
      <c r="AE20" s="165"/>
      <c r="AF20" s="165"/>
      <c r="AG20" s="165"/>
      <c r="AH20" s="165"/>
      <c r="AI20" s="165"/>
      <c r="AJ20" s="165"/>
      <c r="AK20" s="165"/>
      <c r="AL20" s="165"/>
      <c r="AM20" s="165"/>
    </row>
    <row r="21" spans="1:39" s="160" customFormat="1" ht="28.5" customHeight="1">
      <c r="A21" s="151"/>
      <c r="B21" s="201" t="s">
        <v>774</v>
      </c>
      <c r="C21" s="252" t="str">
        <f>VLOOKUP(B21,'Vehicle CyberSecurity'!$C$3:$I$125,7,FALSE)</f>
        <v>Are processes established to identify and analyse vulnerabilities?</v>
      </c>
      <c r="D21" s="253"/>
      <c r="E21" s="253"/>
      <c r="F21" s="254"/>
      <c r="G21" s="215" t="str">
        <f>IF(ISBLANK(VLOOKUP(B21,'Vehicle CyberSecurity'!$C$3:$E$125,3,FALSE)),"",VLOOKUP(B21,'Vehicle CyberSecurity'!$C$3:$E$125,3,FALSE))</f>
        <v/>
      </c>
      <c r="H21" s="151"/>
      <c r="I21" s="156"/>
      <c r="J21" s="156"/>
      <c r="K21" s="156"/>
      <c r="L21" s="156"/>
      <c r="M21" s="156"/>
      <c r="N21" s="188"/>
      <c r="O21" s="157"/>
      <c r="P21" s="157"/>
      <c r="Q21" s="187"/>
      <c r="R21" s="157"/>
      <c r="S21" s="157"/>
      <c r="T21" s="157"/>
      <c r="U21" s="157"/>
      <c r="V21" s="157"/>
      <c r="W21" s="157"/>
      <c r="X21" s="157"/>
      <c r="Y21" s="157"/>
      <c r="Z21" s="157"/>
      <c r="AA21" s="158"/>
      <c r="AB21" s="159"/>
      <c r="AC21" s="165"/>
      <c r="AD21" s="165"/>
      <c r="AE21" s="165"/>
      <c r="AF21" s="165"/>
      <c r="AG21" s="165"/>
      <c r="AH21" s="165"/>
      <c r="AI21" s="165"/>
      <c r="AJ21" s="165"/>
      <c r="AK21" s="165"/>
      <c r="AL21" s="165"/>
      <c r="AM21" s="165"/>
    </row>
    <row r="22" spans="1:39" s="160" customFormat="1" ht="28.5" customHeight="1">
      <c r="A22" s="151"/>
      <c r="B22" s="201" t="s">
        <v>791</v>
      </c>
      <c r="C22" s="252" t="str">
        <f>VLOOKUP(B22,'Vehicle CyberSecurity'!$C$3:$I$125,7,FALSE)</f>
        <v>Are processes established to manage identified vulnerabilities?</v>
      </c>
      <c r="D22" s="253"/>
      <c r="E22" s="253"/>
      <c r="F22" s="254"/>
      <c r="G22" s="215" t="str">
        <f>IF(ISBLANK(VLOOKUP(B22,'Vehicle CyberSecurity'!$C$3:$E$125,3,FALSE)),"",VLOOKUP(B22,'Vehicle CyberSecurity'!$C$3:$E$125,3,FALSE))</f>
        <v/>
      </c>
      <c r="H22" s="151"/>
      <c r="I22" s="156"/>
      <c r="J22" s="156"/>
      <c r="K22" s="156"/>
      <c r="L22" s="156"/>
      <c r="M22" s="156"/>
      <c r="N22" s="188"/>
      <c r="O22" s="157"/>
      <c r="P22" s="157"/>
      <c r="Q22" s="187"/>
      <c r="R22" s="157"/>
      <c r="S22" s="157"/>
      <c r="T22" s="157"/>
      <c r="U22" s="157"/>
      <c r="V22" s="157"/>
      <c r="W22" s="157"/>
      <c r="X22" s="157"/>
      <c r="Y22" s="157"/>
      <c r="Z22" s="157"/>
      <c r="AA22" s="158"/>
      <c r="AB22" s="159"/>
      <c r="AC22" s="165"/>
      <c r="AD22" s="165"/>
      <c r="AE22" s="165"/>
      <c r="AF22" s="165"/>
      <c r="AG22" s="165"/>
      <c r="AH22" s="165"/>
      <c r="AI22" s="165"/>
      <c r="AJ22" s="165"/>
      <c r="AK22" s="165"/>
      <c r="AL22" s="165"/>
      <c r="AM22" s="165"/>
    </row>
    <row r="23" spans="1:39" s="160" customFormat="1" ht="28.5" customHeight="1">
      <c r="A23" s="151"/>
      <c r="B23" s="201" t="s">
        <v>429</v>
      </c>
      <c r="C23" s="252" t="str">
        <f>VLOOKUP(B23,'Vehicle CyberSecurity'!$C$3:$I$125,7,FALSE)</f>
        <v>Are processes and methods established to perform threat analysis and risk assessment (TARA) to determine cybersecurity risks for an item/components across the vehicle lifecycle?</v>
      </c>
      <c r="D23" s="253"/>
      <c r="E23" s="253"/>
      <c r="F23" s="254"/>
      <c r="G23" s="215" t="str">
        <f>IF(ISBLANK(VLOOKUP(B23,'Vehicle CyberSecurity'!$C$3:$E$125,3,FALSE)),"",VLOOKUP(B23,'Vehicle CyberSecurity'!$C$3:$E$125,3,FALSE))</f>
        <v/>
      </c>
      <c r="H23" s="151"/>
      <c r="I23" s="156"/>
      <c r="J23" s="156"/>
      <c r="K23" s="156"/>
      <c r="L23" s="156"/>
      <c r="M23" s="156"/>
      <c r="N23" s="188"/>
      <c r="O23" s="157"/>
      <c r="P23" s="157"/>
      <c r="Q23" s="187"/>
      <c r="R23" s="157"/>
      <c r="S23" s="157"/>
      <c r="T23" s="157"/>
      <c r="U23" s="157"/>
      <c r="V23" s="157"/>
      <c r="W23" s="157"/>
      <c r="X23" s="157"/>
      <c r="Y23" s="157"/>
      <c r="Z23" s="157"/>
      <c r="AA23" s="158"/>
      <c r="AB23" s="159"/>
      <c r="AC23" s="165"/>
      <c r="AD23" s="165"/>
      <c r="AE23" s="165"/>
      <c r="AF23" s="165"/>
      <c r="AG23" s="165"/>
      <c r="AH23" s="165"/>
      <c r="AI23" s="165"/>
      <c r="AJ23" s="165"/>
      <c r="AK23" s="165"/>
      <c r="AL23" s="165"/>
      <c r="AM23" s="165"/>
    </row>
    <row r="24" spans="1:39" s="160" customFormat="1" ht="28.5" customHeight="1">
      <c r="A24" s="151"/>
      <c r="B24" s="201" t="s">
        <v>492</v>
      </c>
      <c r="C24" s="252" t="str">
        <f>VLOOKUP(B24,'Vehicle CyberSecurity'!$C$3:$I$125,7,FALSE)</f>
        <v>Are processes established to treat cybersecurity risks for an item across the vehicle lifecycle?</v>
      </c>
      <c r="D24" s="253"/>
      <c r="E24" s="253"/>
      <c r="F24" s="254"/>
      <c r="G24" s="215" t="str">
        <f>IF(ISBLANK(VLOOKUP(B24,'Vehicle CyberSecurity'!$C$3:$E$125,3,FALSE)),"",VLOOKUP(B24,'Vehicle CyberSecurity'!$C$3:$E$125,3,FALSE))</f>
        <v/>
      </c>
      <c r="H24" s="151"/>
      <c r="I24" s="156"/>
      <c r="J24" s="156"/>
      <c r="K24" s="156"/>
      <c r="L24" s="156"/>
      <c r="M24" s="156"/>
      <c r="N24" s="188"/>
      <c r="O24" s="157"/>
      <c r="P24" s="157"/>
      <c r="Q24" s="157"/>
      <c r="R24" s="157"/>
      <c r="S24" s="157"/>
      <c r="T24" s="157"/>
      <c r="U24" s="157"/>
      <c r="V24" s="157"/>
      <c r="W24" s="157"/>
      <c r="X24" s="157"/>
      <c r="Y24" s="157"/>
      <c r="Z24" s="157"/>
      <c r="AA24" s="158"/>
      <c r="AB24" s="159"/>
      <c r="AC24" s="165"/>
      <c r="AD24" s="165"/>
      <c r="AE24" s="165"/>
      <c r="AF24" s="165"/>
      <c r="AG24" s="165"/>
      <c r="AH24" s="165"/>
      <c r="AI24" s="165"/>
      <c r="AJ24" s="165"/>
      <c r="AK24" s="165"/>
      <c r="AL24" s="165"/>
      <c r="AM24" s="165"/>
    </row>
    <row r="25" spans="1:39" s="160" customFormat="1" ht="28.5" customHeight="1">
      <c r="A25" s="151"/>
      <c r="B25" s="201" t="s">
        <v>560</v>
      </c>
      <c r="C25" s="252" t="str">
        <f>VLOOKUP(B25,'Vehicle CyberSecurity'!$C$3:$I$125,7,FALSE)</f>
        <v>Are processes established to define the item and specify cybersecurity requirements?</v>
      </c>
      <c r="D25" s="253"/>
      <c r="E25" s="253"/>
      <c r="F25" s="254"/>
      <c r="G25" s="215" t="str">
        <f>IF(ISBLANK(VLOOKUP(B25,'Vehicle CyberSecurity'!$C$3:$E$125,3,FALSE)),"",VLOOKUP(B25,'Vehicle CyberSecurity'!$C$3:$E$125,3,FALSE))</f>
        <v/>
      </c>
      <c r="H25" s="151"/>
      <c r="I25" s="156"/>
      <c r="J25" s="156"/>
      <c r="K25" s="156"/>
      <c r="L25" s="156"/>
      <c r="M25" s="156"/>
      <c r="N25" s="189"/>
      <c r="O25" s="157"/>
      <c r="P25" s="157"/>
      <c r="Q25" s="157"/>
      <c r="R25" s="157"/>
      <c r="S25" s="157"/>
      <c r="T25" s="157"/>
      <c r="U25" s="157"/>
      <c r="V25" s="157"/>
      <c r="W25" s="157"/>
      <c r="X25" s="157"/>
      <c r="Y25" s="157"/>
      <c r="Z25" s="157"/>
      <c r="AA25" s="158"/>
      <c r="AB25" s="159"/>
      <c r="AC25" s="165"/>
      <c r="AD25" s="165"/>
      <c r="AE25" s="165"/>
      <c r="AF25" s="165"/>
      <c r="AG25" s="165"/>
      <c r="AH25" s="165"/>
      <c r="AI25" s="165"/>
      <c r="AJ25" s="165"/>
      <c r="AK25" s="165"/>
      <c r="AL25" s="165"/>
      <c r="AM25" s="165"/>
    </row>
    <row r="26" spans="1:39" s="160" customFormat="1" ht="28.5" customHeight="1">
      <c r="A26" s="151"/>
      <c r="B26" s="201" t="s">
        <v>597</v>
      </c>
      <c r="C26" s="252" t="str">
        <f>VLOOKUP(B26,'Vehicle CyberSecurity'!$C$3:$I$125,7,FALSE)</f>
        <v>Are processes established to verify the fulfilment of cybersecurity requirements on components during the development phase?</v>
      </c>
      <c r="D26" s="253"/>
      <c r="E26" s="253"/>
      <c r="F26" s="254"/>
      <c r="G26" s="215" t="str">
        <f>IF(ISBLANK(VLOOKUP(B26,'Vehicle CyberSecurity'!$C$3:$E$125,3,FALSE)),"",VLOOKUP(B26,'Vehicle CyberSecurity'!$C$3:$E$125,3,FALSE))</f>
        <v/>
      </c>
      <c r="H26" s="151"/>
      <c r="I26" s="156"/>
      <c r="J26" s="156"/>
      <c r="K26" s="156"/>
      <c r="L26" s="156"/>
      <c r="M26" s="156"/>
      <c r="N26" s="189"/>
      <c r="O26" s="157"/>
      <c r="P26" s="157"/>
      <c r="Q26" s="157"/>
      <c r="R26" s="157"/>
      <c r="S26" s="157"/>
      <c r="T26" s="157"/>
      <c r="U26" s="157"/>
      <c r="V26" s="157"/>
      <c r="W26" s="157"/>
      <c r="X26" s="157"/>
      <c r="Y26" s="157"/>
      <c r="Z26" s="157"/>
      <c r="AA26" s="158"/>
      <c r="AB26" s="159"/>
      <c r="AC26" s="165"/>
      <c r="AD26" s="165"/>
      <c r="AE26" s="165"/>
      <c r="AF26" s="165"/>
      <c r="AG26" s="165"/>
      <c r="AH26" s="165"/>
      <c r="AI26" s="165"/>
      <c r="AJ26" s="165"/>
      <c r="AK26" s="165"/>
      <c r="AL26" s="165"/>
      <c r="AM26" s="165"/>
    </row>
    <row r="27" spans="1:39" s="160" customFormat="1" ht="26.65" customHeight="1">
      <c r="A27" s="151"/>
      <c r="B27" s="201" t="s">
        <v>614</v>
      </c>
      <c r="C27" s="252" t="str">
        <f>VLOOKUP(B27,'Vehicle CyberSecurity'!$C$3:$I$125,7,FALSE)</f>
        <v>Are processes established that validate cybersecurity goal and claims on item level during the development phase?</v>
      </c>
      <c r="D27" s="253"/>
      <c r="E27" s="253"/>
      <c r="F27" s="254"/>
      <c r="G27" s="215" t="str">
        <f>IF(ISBLANK(VLOOKUP(B27,'Vehicle CyberSecurity'!$C$3:$E$125,3,FALSE)),"",VLOOKUP(B27,'Vehicle CyberSecurity'!$C$3:$E$125,3,FALSE))</f>
        <v/>
      </c>
      <c r="H27" s="151"/>
      <c r="I27" s="156"/>
      <c r="J27" s="156"/>
      <c r="K27" s="156"/>
      <c r="L27" s="156"/>
      <c r="M27" s="156"/>
      <c r="N27" s="157"/>
      <c r="O27" s="157"/>
      <c r="P27" s="157"/>
      <c r="Q27" s="157"/>
      <c r="R27" s="157"/>
      <c r="S27" s="157"/>
      <c r="T27" s="157"/>
      <c r="U27" s="157"/>
      <c r="V27" s="157"/>
      <c r="W27" s="157"/>
      <c r="X27" s="157"/>
      <c r="Y27" s="157"/>
      <c r="Z27" s="157"/>
      <c r="AA27" s="158"/>
      <c r="AB27" s="159"/>
      <c r="AC27" s="165"/>
      <c r="AD27" s="165"/>
      <c r="AE27" s="165"/>
      <c r="AF27" s="165"/>
      <c r="AG27" s="165"/>
      <c r="AH27" s="165"/>
      <c r="AI27" s="165"/>
      <c r="AJ27" s="165"/>
      <c r="AK27" s="165"/>
      <c r="AL27" s="165"/>
      <c r="AM27" s="165"/>
    </row>
    <row r="28" spans="1:39" s="171" customFormat="1" ht="14.25">
      <c r="A28" s="170"/>
      <c r="B28" s="201" t="s">
        <v>632</v>
      </c>
      <c r="C28" s="252" t="str">
        <f>VLOOKUP(B28,'Vehicle CyberSecurity'!$C$3:$I$125,7,FALSE)</f>
        <v>Are processes established for the release of an item or component for post-development phases?</v>
      </c>
      <c r="D28" s="253"/>
      <c r="E28" s="253"/>
      <c r="F28" s="254"/>
      <c r="G28" s="215" t="str">
        <f>IF(ISBLANK(VLOOKUP(B28,'Vehicle CyberSecurity'!$C$3:$E$125,3,FALSE)),"",VLOOKUP(B28,'Vehicle CyberSecurity'!$C$3:$E$125,3,FALSE))</f>
        <v/>
      </c>
      <c r="H28" s="151"/>
      <c r="I28" s="156"/>
      <c r="J28" s="156"/>
      <c r="K28" s="156"/>
      <c r="L28" s="156"/>
      <c r="M28" s="156"/>
      <c r="N28" s="157"/>
      <c r="O28" s="157"/>
      <c r="P28" s="157"/>
      <c r="Q28" s="157"/>
      <c r="R28" s="157"/>
      <c r="S28" s="157"/>
      <c r="T28" s="157"/>
      <c r="U28" s="157"/>
      <c r="V28" s="157"/>
      <c r="W28" s="157"/>
      <c r="X28" s="157"/>
      <c r="Y28" s="157"/>
      <c r="Z28" s="157"/>
      <c r="AA28" s="158"/>
      <c r="AB28" s="159"/>
      <c r="AC28" s="165"/>
      <c r="AD28" s="165"/>
      <c r="AE28" s="165"/>
      <c r="AF28" s="165"/>
      <c r="AG28" s="165"/>
      <c r="AH28" s="165"/>
      <c r="AI28" s="165"/>
    </row>
    <row r="29" spans="1:39" s="160" customFormat="1" ht="28.5" customHeight="1">
      <c r="A29" s="151"/>
      <c r="B29" s="201" t="s">
        <v>646</v>
      </c>
      <c r="C29" s="252" t="str">
        <f>VLOOKUP(B29,'Vehicle CyberSecurity'!$C$3:$I$125,7,FALSE)</f>
        <v>Are processes established to apply cybersecurity requirements during production phase?</v>
      </c>
      <c r="D29" s="253"/>
      <c r="E29" s="253"/>
      <c r="F29" s="254"/>
      <c r="G29" s="215" t="str">
        <f>IF(ISBLANK(VLOOKUP(B29,'Vehicle CyberSecurity'!$C$3:$E$125,3,FALSE)),"",VLOOKUP(B29,'Vehicle CyberSecurity'!$C$3:$E$125,3,FALSE))</f>
        <v/>
      </c>
      <c r="H29" s="151"/>
      <c r="I29" s="156"/>
      <c r="J29" s="156"/>
      <c r="K29" s="156"/>
      <c r="L29" s="156"/>
      <c r="M29" s="156"/>
      <c r="N29" s="157"/>
      <c r="O29" s="157"/>
      <c r="P29" s="157"/>
      <c r="Q29" s="157"/>
      <c r="R29" s="157"/>
      <c r="S29" s="157"/>
      <c r="T29" s="157"/>
      <c r="U29" s="157"/>
      <c r="V29" s="157"/>
      <c r="W29" s="157"/>
      <c r="X29" s="157"/>
      <c r="Y29" s="157"/>
      <c r="Z29" s="157"/>
      <c r="AA29" s="158"/>
      <c r="AB29" s="159"/>
      <c r="AC29" s="165"/>
      <c r="AD29" s="165"/>
      <c r="AE29" s="165"/>
      <c r="AF29" s="165"/>
      <c r="AG29" s="165"/>
      <c r="AH29" s="165"/>
      <c r="AI29" s="165"/>
      <c r="AJ29" s="165"/>
      <c r="AK29" s="165"/>
      <c r="AL29" s="165"/>
      <c r="AM29" s="165"/>
    </row>
    <row r="30" spans="1:39" s="160" customFormat="1" ht="28.5" customHeight="1">
      <c r="A30" s="151"/>
      <c r="B30" s="201" t="s">
        <v>686</v>
      </c>
      <c r="C30" s="252" t="str">
        <f>VLOOKUP(B30,'Vehicle CyberSecurity'!$C$3:$I$125,7,FALSE)</f>
        <v>Is a process established to respond to cybersecurity incidents?</v>
      </c>
      <c r="D30" s="253"/>
      <c r="E30" s="253"/>
      <c r="F30" s="254"/>
      <c r="G30" s="215" t="str">
        <f>IF(ISBLANK(VLOOKUP(B30,'Vehicle CyberSecurity'!$C$3:$E$125,3,FALSE)),"",VLOOKUP(B30,'Vehicle CyberSecurity'!$C$3:$E$125,3,FALSE))</f>
        <v/>
      </c>
      <c r="H30" s="151"/>
      <c r="I30" s="156"/>
      <c r="J30" s="156"/>
      <c r="K30" s="156"/>
      <c r="L30" s="156"/>
      <c r="M30" s="156"/>
      <c r="N30" s="157"/>
      <c r="O30" s="157"/>
      <c r="P30" s="157"/>
      <c r="Q30" s="157"/>
      <c r="R30" s="157"/>
      <c r="S30" s="157"/>
      <c r="T30" s="157"/>
      <c r="U30" s="157"/>
      <c r="V30" s="157"/>
      <c r="W30" s="157"/>
      <c r="X30" s="157"/>
      <c r="Y30" s="157"/>
      <c r="Z30" s="157"/>
      <c r="AA30" s="158"/>
      <c r="AB30" s="159"/>
      <c r="AC30" s="165"/>
      <c r="AD30" s="165"/>
      <c r="AE30" s="165"/>
      <c r="AF30" s="165"/>
      <c r="AG30" s="165"/>
      <c r="AH30" s="165"/>
      <c r="AI30" s="165"/>
      <c r="AJ30" s="165"/>
      <c r="AK30" s="165"/>
      <c r="AL30" s="165"/>
      <c r="AM30" s="165"/>
    </row>
    <row r="31" spans="1:39" s="160" customFormat="1" ht="28.5" customHeight="1">
      <c r="A31" s="151"/>
      <c r="B31" s="201" t="s">
        <v>657</v>
      </c>
      <c r="C31" s="252" t="str">
        <f>VLOOKUP(B31,'Vehicle CyberSecurity'!$C$3:$I$125,7,FALSE)</f>
        <v>Are processes established for updates to items or components?</v>
      </c>
      <c r="D31" s="253"/>
      <c r="E31" s="253"/>
      <c r="F31" s="254"/>
      <c r="G31" s="215" t="str">
        <f>IF(ISBLANK(VLOOKUP(B31,'Vehicle CyberSecurity'!$C$3:$E$125,3,FALSE)),"",VLOOKUP(B31,'Vehicle CyberSecurity'!$C$3:$E$125,3,FALSE))</f>
        <v/>
      </c>
      <c r="H31" s="151"/>
      <c r="I31" s="156"/>
      <c r="J31" s="156"/>
      <c r="K31" s="156"/>
      <c r="L31" s="156"/>
      <c r="M31" s="156"/>
      <c r="N31" s="157"/>
      <c r="O31" s="157"/>
      <c r="P31" s="157"/>
      <c r="Q31" s="157"/>
      <c r="R31" s="157"/>
      <c r="S31" s="157"/>
      <c r="T31" s="157"/>
      <c r="U31" s="157"/>
      <c r="V31" s="157"/>
      <c r="W31" s="157"/>
      <c r="X31" s="157"/>
      <c r="Y31" s="157"/>
      <c r="Z31" s="157"/>
      <c r="AA31" s="158"/>
      <c r="AB31" s="159"/>
      <c r="AC31" s="165"/>
      <c r="AD31" s="165"/>
      <c r="AE31" s="165"/>
      <c r="AF31" s="165"/>
      <c r="AG31" s="165"/>
      <c r="AH31" s="165"/>
      <c r="AI31" s="165"/>
      <c r="AJ31" s="165"/>
      <c r="AK31" s="165"/>
      <c r="AL31" s="165"/>
      <c r="AM31" s="165"/>
    </row>
    <row r="32" spans="1:39" s="160" customFormat="1" ht="28.5" customHeight="1">
      <c r="A32" s="151"/>
      <c r="B32" s="201" t="s">
        <v>667</v>
      </c>
      <c r="C32" s="252" t="str">
        <f>VLOOKUP(B32,'Vehicle CyberSecurity'!$C$3:$I$125,7,FALSE)</f>
        <v>Are processes established for communicating end of cybersecurity support for an item/component to customer?</v>
      </c>
      <c r="D32" s="253"/>
      <c r="E32" s="253"/>
      <c r="F32" s="254"/>
      <c r="G32" s="215" t="str">
        <f>IF(ISBLANK(VLOOKUP(B32,'Vehicle CyberSecurity'!$C$3:$E$125,3,FALSE)),"",VLOOKUP(B32,'Vehicle CyberSecurity'!$C$3:$E$125,3,FALSE))</f>
        <v/>
      </c>
      <c r="H32" s="151"/>
      <c r="I32" s="156"/>
      <c r="J32" s="156"/>
      <c r="K32" s="156"/>
      <c r="L32" s="156"/>
      <c r="M32" s="156"/>
      <c r="N32" s="157"/>
      <c r="O32" s="157"/>
      <c r="P32" s="157"/>
      <c r="Q32" s="157"/>
      <c r="R32" s="157"/>
      <c r="S32" s="157"/>
      <c r="T32" s="157"/>
      <c r="U32" s="157"/>
      <c r="V32" s="157"/>
      <c r="W32" s="157"/>
      <c r="X32" s="157"/>
      <c r="Y32" s="157"/>
      <c r="Z32" s="157"/>
      <c r="AA32" s="158"/>
      <c r="AB32" s="159"/>
      <c r="AC32" s="165"/>
      <c r="AD32" s="165"/>
      <c r="AE32" s="165"/>
      <c r="AF32" s="165"/>
      <c r="AG32" s="165"/>
      <c r="AH32" s="165"/>
      <c r="AI32" s="165"/>
      <c r="AJ32" s="165"/>
      <c r="AK32" s="165"/>
      <c r="AL32" s="165"/>
      <c r="AM32" s="165"/>
    </row>
    <row r="33" spans="1:39" s="160" customFormat="1" ht="28.5" customHeight="1">
      <c r="A33" s="151"/>
      <c r="B33" s="201" t="s">
        <v>677</v>
      </c>
      <c r="C33" s="252" t="str">
        <f>VLOOKUP(B33,'Vehicle CyberSecurity'!$C$3:$I$125,7,FALSE)</f>
        <v>Are processes established to make available cybersecurity requirements for decommissioning?</v>
      </c>
      <c r="D33" s="253"/>
      <c r="E33" s="253"/>
      <c r="F33" s="254"/>
      <c r="G33" s="215" t="str">
        <f>IF(ISBLANK(VLOOKUP(B33,'Vehicle CyberSecurity'!$C$3:$E$125,3,FALSE)),"",VLOOKUP(B33,'Vehicle CyberSecurity'!$C$3:$E$125,3,FALSE))</f>
        <v/>
      </c>
      <c r="H33" s="151"/>
      <c r="I33" s="156"/>
      <c r="J33" s="156"/>
      <c r="K33" s="156"/>
      <c r="L33" s="156"/>
      <c r="M33" s="156"/>
      <c r="N33" s="157"/>
      <c r="O33" s="157"/>
      <c r="P33" s="157"/>
      <c r="Q33" s="157"/>
      <c r="R33" s="157"/>
      <c r="S33" s="157"/>
      <c r="T33" s="157"/>
      <c r="U33" s="157"/>
      <c r="V33" s="157"/>
      <c r="W33" s="157"/>
      <c r="X33" s="157"/>
      <c r="Y33" s="157"/>
      <c r="Z33" s="157"/>
      <c r="AA33" s="158"/>
      <c r="AB33" s="159"/>
      <c r="AC33" s="165"/>
      <c r="AD33" s="165"/>
      <c r="AE33" s="165"/>
      <c r="AF33" s="165"/>
      <c r="AG33" s="165"/>
      <c r="AH33" s="165"/>
      <c r="AI33" s="165"/>
      <c r="AJ33" s="165"/>
      <c r="AK33" s="165"/>
      <c r="AL33" s="165"/>
      <c r="AM33" s="165"/>
    </row>
    <row r="34" spans="1:39" s="160" customFormat="1" ht="28.5" customHeight="1">
      <c r="A34" s="151"/>
      <c r="B34" s="201" t="s">
        <v>709</v>
      </c>
      <c r="C34" s="252" t="str">
        <f>VLOOKUP(B34,'Vehicle CyberSecurity'!$C$3:$I$125,7,FALSE)</f>
        <v>Are processes established to manage dependencies between the auditee organization and its VCS relevant suppliers?</v>
      </c>
      <c r="D34" s="253"/>
      <c r="E34" s="253"/>
      <c r="F34" s="254"/>
      <c r="G34" s="215" t="str">
        <f>IF(ISBLANK(VLOOKUP(B34,'Vehicle CyberSecurity'!$C$3:$E$125,3,FALSE)),"",VLOOKUP(B34,'Vehicle CyberSecurity'!$C$3:$E$125,3,FALSE))</f>
        <v/>
      </c>
      <c r="H34" s="151"/>
      <c r="I34" s="156"/>
      <c r="J34" s="156"/>
      <c r="K34" s="156"/>
      <c r="L34" s="156"/>
      <c r="M34" s="156"/>
      <c r="N34" s="157"/>
      <c r="O34" s="157"/>
      <c r="P34" s="157"/>
      <c r="Q34" s="157"/>
      <c r="R34" s="157"/>
      <c r="S34" s="157"/>
      <c r="T34" s="157"/>
      <c r="U34" s="157"/>
      <c r="V34" s="157"/>
      <c r="W34" s="157"/>
      <c r="X34" s="157"/>
      <c r="Y34" s="157"/>
      <c r="Z34" s="157"/>
      <c r="AA34" s="158"/>
      <c r="AB34" s="159"/>
      <c r="AC34" s="165"/>
      <c r="AD34" s="165"/>
      <c r="AE34" s="165"/>
      <c r="AF34" s="165"/>
      <c r="AG34" s="165"/>
      <c r="AH34" s="165"/>
      <c r="AI34" s="165"/>
      <c r="AJ34" s="165"/>
      <c r="AK34" s="165"/>
      <c r="AL34" s="165"/>
      <c r="AM34" s="165"/>
    </row>
    <row r="35" spans="1:39" s="160" customFormat="1" ht="28.5" customHeight="1">
      <c r="A35" s="170"/>
      <c r="B35" s="201" t="s">
        <v>337</v>
      </c>
      <c r="C35" s="252" t="str">
        <f>VLOOKUP(B35,'Vehicle CyberSecurity'!$C$3:$I$125,7,FALSE)</f>
        <v>Are processes established to organize cybersecurity responsibilities?</v>
      </c>
      <c r="D35" s="253"/>
      <c r="E35" s="253"/>
      <c r="F35" s="254"/>
      <c r="G35" s="215" t="str">
        <f>IF(ISBLANK(VLOOKUP(B35,'Vehicle CyberSecurity'!$C$3:$E$125,3,FALSE)),"",VLOOKUP(B35,'Vehicle CyberSecurity'!$C$3:$E$125,3,FALSE))</f>
        <v/>
      </c>
      <c r="H35" s="151"/>
      <c r="I35" s="156"/>
      <c r="J35" s="156"/>
      <c r="K35" s="156"/>
      <c r="L35" s="156"/>
      <c r="M35" s="156"/>
      <c r="N35" s="157"/>
      <c r="O35" s="157"/>
      <c r="P35" s="157"/>
      <c r="Q35" s="157"/>
      <c r="R35" s="157"/>
      <c r="S35" s="157"/>
      <c r="T35" s="157"/>
      <c r="U35" s="157"/>
      <c r="V35" s="157"/>
      <c r="W35" s="157"/>
      <c r="X35" s="157"/>
      <c r="Y35" s="157"/>
      <c r="Z35" s="157"/>
      <c r="AA35" s="158"/>
      <c r="AB35" s="159"/>
      <c r="AC35" s="165"/>
      <c r="AD35" s="165"/>
      <c r="AE35" s="165"/>
      <c r="AF35" s="165"/>
      <c r="AG35" s="165"/>
      <c r="AH35" s="165"/>
      <c r="AI35" s="165"/>
      <c r="AJ35" s="165"/>
      <c r="AK35" s="165"/>
      <c r="AL35" s="165"/>
      <c r="AM35" s="165"/>
    </row>
    <row r="36" spans="1:39" s="160" customFormat="1" ht="28.5" customHeight="1">
      <c r="A36" s="151"/>
      <c r="B36" s="202" t="s">
        <v>520</v>
      </c>
      <c r="C36" s="252" t="str">
        <f>VLOOKUP(B36,'Vehicle CyberSecurity'!$C$3:$I$125,7,FALSE)</f>
        <v>Are processes established to transparently communicate cybersecurity risks?</v>
      </c>
      <c r="D36" s="253"/>
      <c r="E36" s="253"/>
      <c r="F36" s="254"/>
      <c r="G36" s="215" t="str">
        <f>IF(ISBLANK(VLOOKUP(B36,'Vehicle CyberSecurity'!$C$3:$E$125,3,FALSE)),"",VLOOKUP(B36,'Vehicle CyberSecurity'!$C$3:$E$125,3,FALSE))</f>
        <v/>
      </c>
      <c r="H36" s="151"/>
      <c r="I36" s="156"/>
      <c r="J36" s="156"/>
      <c r="K36" s="156"/>
      <c r="L36" s="156"/>
      <c r="M36" s="156"/>
      <c r="N36" s="157"/>
      <c r="O36" s="157"/>
      <c r="P36" s="157"/>
      <c r="Q36" s="157"/>
      <c r="R36" s="157"/>
      <c r="S36" s="157"/>
      <c r="T36" s="157"/>
      <c r="U36" s="157"/>
      <c r="V36" s="157"/>
      <c r="W36" s="157"/>
      <c r="X36" s="157"/>
      <c r="Y36" s="157"/>
      <c r="Z36" s="157"/>
      <c r="AA36" s="158"/>
      <c r="AB36" s="159"/>
      <c r="AC36" s="165"/>
      <c r="AD36" s="165"/>
      <c r="AE36" s="165"/>
      <c r="AF36" s="165"/>
      <c r="AG36" s="165"/>
      <c r="AH36" s="165"/>
      <c r="AI36" s="165"/>
      <c r="AJ36" s="165"/>
      <c r="AK36" s="165"/>
      <c r="AL36" s="165"/>
      <c r="AM36" s="165"/>
    </row>
    <row r="37" spans="1:39" s="160" customFormat="1" ht="28.5" customHeight="1">
      <c r="A37" s="151"/>
      <c r="B37" s="201" t="s">
        <v>698</v>
      </c>
      <c r="C37" s="252" t="str">
        <f>VLOOKUP(B37,'Vehicle CyberSecurity'!$C$3:$I$125,7,FALSE)</f>
        <v>Is a process established to validate the effectiveness and adequacy of the response to a cybersecurity incident?</v>
      </c>
      <c r="D37" s="253"/>
      <c r="E37" s="253"/>
      <c r="F37" s="254"/>
      <c r="G37" s="215" t="str">
        <f>IF(ISBLANK(VLOOKUP(B37,'Vehicle CyberSecurity'!$C$3:$E$125,3,FALSE)),"",VLOOKUP(B37,'Vehicle CyberSecurity'!$C$3:$E$125,3,FALSE))</f>
        <v/>
      </c>
      <c r="H37" s="151"/>
      <c r="I37" s="156"/>
      <c r="J37" s="156"/>
      <c r="K37" s="156"/>
      <c r="L37" s="156"/>
      <c r="M37" s="156"/>
      <c r="N37" s="157"/>
      <c r="O37" s="157"/>
      <c r="P37" s="157"/>
      <c r="Q37" s="190"/>
      <c r="R37" s="190"/>
      <c r="S37" s="191"/>
      <c r="T37" s="157"/>
      <c r="U37" s="157"/>
      <c r="V37" s="157"/>
      <c r="W37" s="157"/>
      <c r="X37" s="157"/>
      <c r="Y37" s="157"/>
      <c r="Z37" s="157"/>
      <c r="AA37" s="158"/>
      <c r="AB37" s="159"/>
      <c r="AC37" s="165"/>
      <c r="AD37" s="165"/>
      <c r="AE37" s="165"/>
      <c r="AF37" s="165"/>
      <c r="AG37" s="165"/>
      <c r="AH37" s="165"/>
      <c r="AI37" s="165"/>
      <c r="AJ37" s="165"/>
      <c r="AK37" s="165"/>
      <c r="AL37" s="165"/>
      <c r="AM37" s="165"/>
    </row>
    <row r="38" spans="1:39" s="5" customFormat="1" ht="20.25" customHeight="1">
      <c r="B38" s="201" t="s">
        <v>531</v>
      </c>
      <c r="C38" s="252" t="str">
        <f>VLOOKUP(B38,'Vehicle CyberSecurity'!$C$3:$I$125,7,FALSE)</f>
        <v>Are processes established to review the effectiveness of CSMS within the organization?</v>
      </c>
      <c r="D38" s="253"/>
      <c r="E38" s="253"/>
      <c r="F38" s="254"/>
      <c r="G38" s="215" t="str">
        <f>IF(ISBLANK(VLOOKUP(B38,'Vehicle CyberSecurity'!$C$3:$E$125,3,FALSE)),"",VLOOKUP(B38,'Vehicle CyberSecurity'!$C$3:$E$125,3,FALSE))</f>
        <v/>
      </c>
      <c r="I38" s="45"/>
      <c r="J38" s="200"/>
      <c r="K38" s="200"/>
      <c r="L38" s="200"/>
      <c r="M38" s="200"/>
      <c r="N38" s="200"/>
      <c r="O38" s="200"/>
      <c r="P38" s="200"/>
      <c r="Q38" s="200"/>
      <c r="R38" s="200"/>
      <c r="S38" s="200"/>
      <c r="T38" s="200"/>
      <c r="U38" s="200"/>
      <c r="V38" s="200"/>
      <c r="W38" s="200"/>
      <c r="X38" s="200"/>
      <c r="Y38" s="60"/>
      <c r="Z38" s="66"/>
      <c r="AA38" s="66"/>
      <c r="AB38" s="30"/>
      <c r="AC38" s="30"/>
    </row>
    <row r="39" spans="1:39">
      <c r="J39" s="47"/>
      <c r="K39" s="47"/>
      <c r="L39" s="47"/>
      <c r="M39" s="46"/>
      <c r="N39" s="47"/>
      <c r="O39" s="46"/>
      <c r="P39" s="46"/>
      <c r="Q39" s="46"/>
      <c r="R39" s="46"/>
      <c r="S39" s="46"/>
      <c r="T39" s="46"/>
      <c r="U39" s="46"/>
      <c r="V39" s="46"/>
      <c r="W39" s="46"/>
      <c r="X39" s="44"/>
      <c r="Y39" s="44"/>
      <c r="Z39" s="44"/>
      <c r="AA39" s="44"/>
      <c r="AB39" s="44"/>
      <c r="AC39" s="44"/>
      <c r="AD39" s="44"/>
      <c r="AE39" s="44"/>
      <c r="AF39" s="44"/>
      <c r="AG39" s="44"/>
      <c r="AH39" s="44"/>
      <c r="AI39" s="44"/>
      <c r="AJ39" s="44"/>
    </row>
    <row r="40" spans="1:39">
      <c r="T40" s="44"/>
      <c r="U40" s="44"/>
      <c r="V40" s="44"/>
      <c r="W40" s="44"/>
      <c r="X40" s="44"/>
      <c r="Y40" s="44"/>
      <c r="Z40" s="44"/>
      <c r="AA40" s="44"/>
      <c r="AB40" s="44"/>
      <c r="AC40" s="44"/>
      <c r="AD40" s="44"/>
      <c r="AE40" s="44"/>
      <c r="AF40" s="44"/>
      <c r="AG40" s="44"/>
      <c r="AH40" s="44"/>
      <c r="AI40" s="44"/>
      <c r="AJ40" s="44"/>
    </row>
    <row r="41" spans="1:39">
      <c r="T41" s="44"/>
      <c r="U41" s="44"/>
      <c r="V41" s="44"/>
      <c r="W41" s="44"/>
      <c r="X41" s="44"/>
      <c r="Y41" s="44"/>
      <c r="Z41" s="44"/>
      <c r="AA41" s="44"/>
      <c r="AB41" s="44"/>
      <c r="AC41" s="44"/>
      <c r="AD41" s="44"/>
      <c r="AE41" s="44"/>
      <c r="AF41" s="44"/>
      <c r="AG41" s="44"/>
      <c r="AH41" s="44"/>
      <c r="AI41" s="44"/>
      <c r="AJ41" s="44"/>
    </row>
    <row r="42" spans="1:39">
      <c r="T42" s="44"/>
      <c r="U42" s="44"/>
      <c r="V42" s="44"/>
      <c r="W42" s="44"/>
      <c r="X42" s="44"/>
      <c r="Y42" s="44"/>
      <c r="Z42" s="44"/>
      <c r="AA42" s="44"/>
      <c r="AB42" s="44"/>
      <c r="AC42" s="44"/>
      <c r="AD42" s="44"/>
      <c r="AE42" s="44"/>
      <c r="AF42" s="44"/>
      <c r="AG42" s="44"/>
      <c r="AH42" s="44"/>
      <c r="AI42" s="44"/>
      <c r="AJ42" s="44"/>
    </row>
    <row r="43" spans="1:39">
      <c r="T43" s="44"/>
      <c r="U43" s="44"/>
      <c r="V43" s="44"/>
      <c r="W43" s="44"/>
      <c r="X43" s="44"/>
      <c r="Y43" s="44"/>
      <c r="Z43" s="44"/>
      <c r="AA43" s="44"/>
      <c r="AB43" s="44"/>
      <c r="AC43" s="44"/>
      <c r="AD43" s="44"/>
      <c r="AE43" s="44"/>
      <c r="AF43" s="44"/>
      <c r="AG43" s="44"/>
      <c r="AH43" s="44"/>
      <c r="AI43" s="44"/>
      <c r="AJ43" s="44"/>
    </row>
    <row r="44" spans="1:39">
      <c r="T44" s="44"/>
      <c r="U44" s="44"/>
      <c r="V44" s="44"/>
      <c r="W44" s="44"/>
      <c r="X44" s="44"/>
      <c r="Y44" s="44"/>
      <c r="Z44" s="44"/>
      <c r="AA44" s="44"/>
      <c r="AB44" s="44"/>
      <c r="AC44" s="44"/>
      <c r="AD44" s="44"/>
      <c r="AE44" s="44"/>
      <c r="AF44" s="44"/>
      <c r="AG44" s="44"/>
      <c r="AH44" s="44"/>
      <c r="AI44" s="44"/>
      <c r="AJ44" s="44"/>
    </row>
    <row r="45" spans="1:39">
      <c r="T45" s="44"/>
      <c r="U45" s="44"/>
      <c r="V45" s="44"/>
      <c r="W45" s="44"/>
      <c r="X45" s="44"/>
      <c r="Y45" s="44"/>
      <c r="Z45" s="44"/>
      <c r="AA45" s="44"/>
      <c r="AB45" s="44"/>
      <c r="AC45" s="44"/>
      <c r="AD45" s="44"/>
      <c r="AE45" s="44"/>
      <c r="AF45" s="44"/>
      <c r="AG45" s="44"/>
      <c r="AH45" s="44"/>
      <c r="AI45" s="44"/>
      <c r="AJ45" s="44"/>
    </row>
    <row r="46" spans="1:39">
      <c r="T46" s="44"/>
      <c r="U46" s="44"/>
      <c r="V46" s="44"/>
      <c r="W46" s="44"/>
      <c r="X46" s="44"/>
      <c r="Y46" s="44"/>
      <c r="Z46" s="44"/>
      <c r="AA46" s="44"/>
      <c r="AB46" s="44"/>
      <c r="AC46" s="44"/>
      <c r="AD46" s="44"/>
      <c r="AE46" s="44"/>
      <c r="AF46" s="44"/>
      <c r="AG46" s="44"/>
      <c r="AH46" s="44"/>
      <c r="AI46" s="44"/>
      <c r="AJ46" s="44"/>
    </row>
    <row r="47" spans="1:39">
      <c r="T47" s="44"/>
      <c r="U47" s="44"/>
      <c r="V47" s="44"/>
      <c r="W47" s="44"/>
      <c r="X47" s="44"/>
      <c r="Y47" s="44"/>
      <c r="Z47" s="44"/>
      <c r="AA47" s="44"/>
      <c r="AB47" s="44"/>
      <c r="AC47" s="44"/>
      <c r="AD47" s="44"/>
      <c r="AE47" s="44"/>
      <c r="AF47" s="44"/>
      <c r="AG47" s="44"/>
      <c r="AH47" s="44"/>
      <c r="AI47" s="44"/>
      <c r="AJ47" s="44"/>
    </row>
    <row r="48" spans="1:39">
      <c r="T48" s="44"/>
      <c r="U48" s="44"/>
      <c r="V48" s="44"/>
      <c r="W48" s="44"/>
      <c r="X48" s="44"/>
      <c r="Y48" s="44"/>
      <c r="Z48" s="44"/>
      <c r="AA48" s="44"/>
      <c r="AB48" s="44"/>
      <c r="AC48" s="44"/>
      <c r="AD48" s="44"/>
      <c r="AE48" s="44"/>
      <c r="AF48" s="44"/>
      <c r="AG48" s="44"/>
      <c r="AH48" s="44"/>
      <c r="AI48" s="44"/>
      <c r="AJ48" s="44"/>
    </row>
    <row r="49" spans="20:36">
      <c r="T49" s="44"/>
      <c r="U49" s="44"/>
      <c r="V49" s="44"/>
      <c r="W49" s="44"/>
      <c r="X49" s="44"/>
      <c r="Y49" s="44"/>
      <c r="Z49" s="44"/>
      <c r="AA49" s="44"/>
      <c r="AB49" s="44"/>
      <c r="AC49" s="44"/>
      <c r="AD49" s="44"/>
      <c r="AE49" s="44"/>
      <c r="AF49" s="44"/>
      <c r="AG49" s="44"/>
      <c r="AH49" s="44"/>
      <c r="AI49" s="44"/>
      <c r="AJ49" s="44"/>
    </row>
    <row r="50" spans="20:36">
      <c r="T50" s="44"/>
      <c r="U50" s="44"/>
      <c r="V50" s="44"/>
      <c r="W50" s="44"/>
      <c r="X50" s="44"/>
      <c r="Y50" s="44"/>
      <c r="Z50" s="44"/>
      <c r="AA50" s="44"/>
      <c r="AB50" s="44"/>
      <c r="AC50" s="44"/>
      <c r="AD50" s="44"/>
      <c r="AE50" s="44"/>
      <c r="AF50" s="44"/>
      <c r="AG50" s="44"/>
      <c r="AH50" s="44"/>
      <c r="AI50" s="44"/>
      <c r="AJ50" s="44"/>
    </row>
    <row r="51" spans="20:36">
      <c r="T51" s="44"/>
      <c r="U51" s="44"/>
      <c r="V51" s="44"/>
      <c r="W51" s="44"/>
      <c r="X51" s="44"/>
      <c r="Y51" s="44"/>
      <c r="Z51" s="44"/>
      <c r="AA51" s="44"/>
      <c r="AB51" s="44"/>
      <c r="AC51" s="44"/>
      <c r="AD51" s="44"/>
      <c r="AE51" s="44"/>
      <c r="AF51" s="44"/>
      <c r="AG51" s="44"/>
      <c r="AH51" s="44"/>
      <c r="AI51" s="44"/>
      <c r="AJ51" s="44"/>
    </row>
    <row r="52" spans="20:36">
      <c r="T52" s="44"/>
      <c r="U52" s="44"/>
      <c r="V52" s="44"/>
      <c r="W52" s="44"/>
      <c r="X52" s="44"/>
      <c r="Y52" s="44"/>
      <c r="Z52" s="44"/>
      <c r="AA52" s="44"/>
      <c r="AB52" s="44"/>
      <c r="AC52" s="44"/>
      <c r="AD52" s="44"/>
      <c r="AE52" s="44"/>
      <c r="AF52" s="44"/>
      <c r="AG52" s="44"/>
      <c r="AH52" s="44"/>
      <c r="AI52" s="44"/>
      <c r="AJ52" s="44"/>
    </row>
    <row r="53" spans="20:36">
      <c r="T53" s="44"/>
      <c r="U53" s="44"/>
      <c r="V53" s="44"/>
      <c r="W53" s="44"/>
      <c r="X53" s="44"/>
      <c r="Y53" s="44"/>
      <c r="Z53" s="44"/>
      <c r="AA53" s="44"/>
      <c r="AB53" s="44"/>
      <c r="AC53" s="44"/>
      <c r="AD53" s="44"/>
      <c r="AE53" s="44"/>
      <c r="AF53" s="44"/>
      <c r="AG53" s="44"/>
      <c r="AH53" s="44"/>
      <c r="AI53" s="44"/>
      <c r="AJ53" s="44"/>
    </row>
    <row r="54" spans="20:36">
      <c r="T54" s="44"/>
      <c r="U54" s="44"/>
      <c r="V54" s="44"/>
      <c r="W54" s="44"/>
      <c r="X54" s="44"/>
      <c r="Y54" s="44"/>
      <c r="Z54" s="44"/>
      <c r="AA54" s="44"/>
      <c r="AB54" s="44"/>
      <c r="AC54" s="44"/>
      <c r="AD54" s="44"/>
      <c r="AE54" s="44"/>
      <c r="AF54" s="44"/>
      <c r="AG54" s="44"/>
      <c r="AH54" s="44"/>
      <c r="AI54" s="44"/>
      <c r="AJ54" s="44"/>
    </row>
    <row r="55" spans="20:36">
      <c r="T55" s="44"/>
      <c r="U55" s="44"/>
      <c r="V55" s="44"/>
      <c r="W55" s="44"/>
      <c r="X55" s="44"/>
      <c r="Y55" s="44"/>
      <c r="Z55" s="44"/>
      <c r="AA55" s="44"/>
      <c r="AB55" s="44"/>
      <c r="AC55" s="44"/>
      <c r="AD55" s="44"/>
      <c r="AE55" s="44"/>
      <c r="AF55" s="44"/>
      <c r="AG55" s="44"/>
      <c r="AH55" s="44"/>
      <c r="AI55" s="44"/>
      <c r="AJ55" s="44"/>
    </row>
    <row r="56" spans="20:36">
      <c r="T56" s="44"/>
      <c r="U56" s="44"/>
      <c r="V56" s="44"/>
      <c r="W56" s="44"/>
      <c r="X56" s="44"/>
      <c r="Y56" s="44"/>
      <c r="Z56" s="44"/>
      <c r="AA56" s="44"/>
      <c r="AB56" s="44"/>
      <c r="AC56" s="44"/>
      <c r="AD56" s="44"/>
      <c r="AE56" s="44"/>
      <c r="AF56" s="44"/>
      <c r="AG56" s="44"/>
      <c r="AH56" s="44"/>
      <c r="AI56" s="44"/>
      <c r="AJ56" s="44"/>
    </row>
    <row r="57" spans="20:36">
      <c r="T57" s="44"/>
      <c r="U57" s="44"/>
      <c r="V57" s="44"/>
      <c r="W57" s="44"/>
      <c r="X57" s="44"/>
      <c r="Y57" s="44"/>
      <c r="Z57" s="44"/>
      <c r="AA57" s="44"/>
      <c r="AB57" s="44"/>
      <c r="AC57" s="44"/>
      <c r="AD57" s="44"/>
      <c r="AE57" s="44"/>
      <c r="AF57" s="44"/>
      <c r="AG57" s="44"/>
      <c r="AH57" s="44"/>
      <c r="AI57" s="44"/>
      <c r="AJ57" s="44"/>
    </row>
    <row r="58" spans="20:36">
      <c r="T58" s="44"/>
      <c r="U58" s="44"/>
      <c r="V58" s="44"/>
      <c r="W58" s="44"/>
      <c r="X58" s="44"/>
      <c r="Y58" s="44"/>
      <c r="Z58" s="44"/>
      <c r="AA58" s="44"/>
      <c r="AB58" s="44"/>
      <c r="AC58" s="44"/>
      <c r="AD58" s="44"/>
      <c r="AE58" s="44"/>
      <c r="AF58" s="44"/>
      <c r="AG58" s="44"/>
      <c r="AH58" s="44"/>
      <c r="AI58" s="44"/>
      <c r="AJ58" s="44"/>
    </row>
    <row r="59" spans="20:36">
      <c r="T59" s="44"/>
      <c r="U59" s="44"/>
      <c r="V59" s="44"/>
      <c r="W59" s="44"/>
      <c r="X59" s="44"/>
      <c r="Y59" s="44"/>
      <c r="Z59" s="44"/>
      <c r="AA59" s="44"/>
      <c r="AB59" s="44"/>
      <c r="AC59" s="44"/>
      <c r="AD59" s="44"/>
      <c r="AE59" s="44"/>
      <c r="AF59" s="44"/>
      <c r="AG59" s="44"/>
      <c r="AH59" s="44"/>
      <c r="AI59" s="44"/>
      <c r="AJ59" s="44"/>
    </row>
    <row r="60" spans="20:36">
      <c r="T60" s="44"/>
      <c r="U60" s="44"/>
      <c r="V60" s="44"/>
      <c r="W60" s="44"/>
      <c r="X60" s="44"/>
      <c r="Y60" s="44"/>
      <c r="Z60" s="44"/>
      <c r="AA60" s="44"/>
      <c r="AB60" s="44"/>
      <c r="AC60" s="44"/>
      <c r="AD60" s="44"/>
      <c r="AE60" s="44"/>
      <c r="AF60" s="44"/>
      <c r="AG60" s="44"/>
      <c r="AH60" s="44"/>
      <c r="AI60" s="44"/>
      <c r="AJ60" s="44"/>
    </row>
    <row r="61" spans="20:36">
      <c r="T61" s="44"/>
      <c r="U61" s="44"/>
      <c r="V61" s="44"/>
      <c r="W61" s="44"/>
      <c r="X61" s="44"/>
      <c r="Y61" s="44"/>
      <c r="Z61" s="44"/>
      <c r="AA61" s="44"/>
      <c r="AB61" s="44"/>
      <c r="AC61" s="44"/>
      <c r="AD61" s="44"/>
      <c r="AE61" s="44"/>
      <c r="AF61" s="44"/>
      <c r="AG61" s="44"/>
      <c r="AH61" s="44"/>
      <c r="AI61" s="44"/>
      <c r="AJ61" s="44"/>
    </row>
    <row r="62" spans="20:36">
      <c r="T62" s="44"/>
      <c r="U62" s="44"/>
      <c r="V62" s="44"/>
      <c r="W62" s="44"/>
      <c r="X62" s="44"/>
      <c r="Y62" s="44"/>
      <c r="Z62" s="44"/>
      <c r="AA62" s="44"/>
      <c r="AB62" s="44"/>
      <c r="AC62" s="44"/>
      <c r="AD62" s="44"/>
      <c r="AE62" s="44"/>
      <c r="AF62" s="44"/>
      <c r="AG62" s="44"/>
      <c r="AH62" s="44"/>
      <c r="AI62" s="44"/>
      <c r="AJ62" s="44"/>
    </row>
    <row r="63" spans="20:36">
      <c r="T63" s="44"/>
      <c r="U63" s="44"/>
      <c r="V63" s="44"/>
      <c r="W63" s="44"/>
      <c r="X63" s="44"/>
      <c r="Y63" s="44"/>
      <c r="Z63" s="44"/>
      <c r="AA63" s="44"/>
      <c r="AB63" s="44"/>
      <c r="AC63" s="44"/>
      <c r="AD63" s="44"/>
      <c r="AE63" s="44"/>
      <c r="AF63" s="44"/>
      <c r="AG63" s="44"/>
      <c r="AH63" s="44"/>
      <c r="AI63" s="44"/>
      <c r="AJ63" s="44"/>
    </row>
    <row r="64" spans="20:36">
      <c r="T64" s="44"/>
      <c r="U64" s="44"/>
      <c r="V64" s="44"/>
      <c r="W64" s="44"/>
      <c r="X64" s="44"/>
      <c r="Y64" s="44"/>
      <c r="Z64" s="44"/>
      <c r="AA64" s="44"/>
      <c r="AB64" s="44"/>
      <c r="AC64" s="44"/>
      <c r="AD64" s="44"/>
      <c r="AE64" s="44"/>
      <c r="AF64" s="44"/>
      <c r="AG64" s="44"/>
      <c r="AH64" s="44"/>
      <c r="AI64" s="44"/>
      <c r="AJ64" s="44"/>
    </row>
    <row r="65" spans="20:36">
      <c r="T65" s="44"/>
      <c r="U65" s="44"/>
      <c r="V65" s="44"/>
      <c r="W65" s="44"/>
      <c r="X65" s="44"/>
      <c r="Y65" s="44"/>
      <c r="Z65" s="44"/>
      <c r="AA65" s="44"/>
      <c r="AB65" s="44"/>
      <c r="AC65" s="44"/>
      <c r="AD65" s="44"/>
      <c r="AE65" s="44"/>
      <c r="AF65" s="44"/>
      <c r="AG65" s="44"/>
      <c r="AH65" s="44"/>
      <c r="AI65" s="44"/>
      <c r="AJ65" s="44"/>
    </row>
    <row r="66" spans="20:36">
      <c r="T66" s="44"/>
      <c r="U66" s="44"/>
      <c r="V66" s="44"/>
      <c r="W66" s="44"/>
      <c r="X66" s="44"/>
      <c r="Y66" s="44"/>
      <c r="Z66" s="44"/>
      <c r="AA66" s="44"/>
      <c r="AB66" s="44"/>
      <c r="AC66" s="44"/>
      <c r="AD66" s="44"/>
      <c r="AE66" s="44"/>
      <c r="AF66" s="44"/>
      <c r="AG66" s="44"/>
      <c r="AH66" s="44"/>
      <c r="AI66" s="44"/>
      <c r="AJ66" s="44"/>
    </row>
    <row r="67" spans="20:36">
      <c r="T67" s="44"/>
      <c r="U67" s="44"/>
      <c r="V67" s="44"/>
      <c r="W67" s="44"/>
      <c r="X67" s="44"/>
      <c r="Y67" s="44"/>
      <c r="Z67" s="44"/>
      <c r="AA67" s="44"/>
      <c r="AB67" s="44"/>
      <c r="AC67" s="44"/>
      <c r="AD67" s="44"/>
      <c r="AE67" s="44"/>
      <c r="AF67" s="44"/>
      <c r="AG67" s="44"/>
      <c r="AH67" s="44"/>
      <c r="AI67" s="44"/>
      <c r="AJ67" s="44"/>
    </row>
    <row r="68" spans="20:36">
      <c r="T68" s="44"/>
      <c r="U68" s="44"/>
      <c r="V68" s="44"/>
      <c r="W68" s="44"/>
      <c r="X68" s="44"/>
      <c r="Y68" s="44"/>
      <c r="Z68" s="44"/>
      <c r="AA68" s="44"/>
      <c r="AB68" s="44"/>
      <c r="AC68" s="44"/>
      <c r="AD68" s="44"/>
      <c r="AE68" s="44"/>
      <c r="AF68" s="44"/>
      <c r="AG68" s="44"/>
      <c r="AH68" s="44"/>
      <c r="AI68" s="44"/>
      <c r="AJ68" s="44"/>
    </row>
    <row r="69" spans="20:36">
      <c r="T69" s="44"/>
      <c r="U69" s="44"/>
      <c r="V69" s="44"/>
      <c r="W69" s="44"/>
      <c r="X69" s="44"/>
      <c r="Y69" s="44"/>
      <c r="Z69" s="44"/>
      <c r="AA69" s="44"/>
      <c r="AB69" s="44"/>
      <c r="AC69" s="44"/>
      <c r="AD69" s="44"/>
      <c r="AE69" s="44"/>
      <c r="AF69" s="44"/>
      <c r="AG69" s="44"/>
      <c r="AH69" s="44"/>
      <c r="AI69" s="44"/>
      <c r="AJ69" s="44"/>
    </row>
    <row r="70" spans="20:36">
      <c r="T70" s="44"/>
      <c r="U70" s="44"/>
      <c r="V70" s="44"/>
      <c r="W70" s="44"/>
      <c r="X70" s="44"/>
      <c r="Y70" s="44"/>
      <c r="Z70" s="44"/>
      <c r="AA70" s="44"/>
      <c r="AB70" s="44"/>
      <c r="AC70" s="44"/>
      <c r="AD70" s="44"/>
      <c r="AE70" s="44"/>
      <c r="AF70" s="44"/>
      <c r="AG70" s="44"/>
      <c r="AH70" s="44"/>
      <c r="AI70" s="44"/>
      <c r="AJ70" s="44"/>
    </row>
    <row r="71" spans="20:36">
      <c r="T71" s="44"/>
      <c r="U71" s="44"/>
      <c r="V71" s="44"/>
      <c r="W71" s="44"/>
      <c r="X71" s="44"/>
      <c r="Y71" s="44"/>
      <c r="Z71" s="44"/>
      <c r="AA71" s="44"/>
      <c r="AB71" s="44"/>
      <c r="AC71" s="44"/>
      <c r="AD71" s="44"/>
      <c r="AE71" s="44"/>
      <c r="AF71" s="44"/>
      <c r="AG71" s="44"/>
      <c r="AH71" s="44"/>
      <c r="AI71" s="44"/>
      <c r="AJ71" s="44"/>
    </row>
    <row r="72" spans="20:36">
      <c r="T72" s="44"/>
      <c r="U72" s="44"/>
      <c r="V72" s="44"/>
      <c r="W72" s="44"/>
      <c r="X72" s="44"/>
      <c r="Y72" s="44"/>
      <c r="Z72" s="44"/>
      <c r="AA72" s="44"/>
      <c r="AB72" s="44"/>
      <c r="AC72" s="44"/>
      <c r="AD72" s="44"/>
      <c r="AE72" s="44"/>
      <c r="AF72" s="44"/>
      <c r="AG72" s="44"/>
      <c r="AH72" s="44"/>
      <c r="AI72" s="44"/>
      <c r="AJ72" s="44"/>
    </row>
    <row r="73" spans="20:36">
      <c r="T73" s="44"/>
      <c r="U73" s="44"/>
      <c r="V73" s="44"/>
      <c r="W73" s="44"/>
      <c r="X73" s="44"/>
      <c r="Y73" s="44"/>
      <c r="Z73" s="44"/>
      <c r="AA73" s="44"/>
      <c r="AB73" s="44"/>
      <c r="AC73" s="44"/>
      <c r="AD73" s="44"/>
      <c r="AE73" s="44"/>
      <c r="AF73" s="44"/>
      <c r="AG73" s="44"/>
      <c r="AH73" s="44"/>
      <c r="AI73" s="44"/>
      <c r="AJ73" s="44"/>
    </row>
    <row r="74" spans="20:36">
      <c r="T74" s="44"/>
      <c r="U74" s="44"/>
      <c r="V74" s="44"/>
      <c r="W74" s="44"/>
      <c r="X74" s="44"/>
      <c r="Y74" s="44"/>
      <c r="Z74" s="44"/>
      <c r="AA74" s="44"/>
      <c r="AB74" s="44"/>
      <c r="AC74" s="44"/>
      <c r="AD74" s="44"/>
      <c r="AE74" s="44"/>
      <c r="AF74" s="44"/>
      <c r="AG74" s="44"/>
      <c r="AH74" s="44"/>
      <c r="AI74" s="44"/>
      <c r="AJ74" s="44"/>
    </row>
    <row r="75" spans="20:36">
      <c r="T75" s="44"/>
      <c r="U75" s="44"/>
      <c r="V75" s="44"/>
      <c r="W75" s="44"/>
      <c r="X75" s="44"/>
      <c r="Y75" s="44"/>
      <c r="Z75" s="44"/>
      <c r="AA75" s="44"/>
      <c r="AB75" s="44"/>
      <c r="AC75" s="44"/>
      <c r="AD75" s="44"/>
      <c r="AE75" s="44"/>
      <c r="AF75" s="44"/>
      <c r="AG75" s="44"/>
      <c r="AH75" s="44"/>
      <c r="AI75" s="44"/>
      <c r="AJ75" s="44"/>
    </row>
    <row r="76" spans="20:36">
      <c r="T76" s="44"/>
      <c r="U76" s="44"/>
      <c r="V76" s="44"/>
      <c r="W76" s="44"/>
      <c r="X76" s="44"/>
      <c r="Y76" s="44"/>
      <c r="Z76" s="44"/>
      <c r="AA76" s="44"/>
      <c r="AB76" s="44"/>
      <c r="AC76" s="44"/>
      <c r="AD76" s="44"/>
      <c r="AE76" s="44"/>
      <c r="AF76" s="44"/>
      <c r="AG76" s="44"/>
      <c r="AH76" s="44"/>
      <c r="AI76" s="44"/>
      <c r="AJ76" s="44"/>
    </row>
    <row r="77" spans="20:36">
      <c r="T77" s="44"/>
      <c r="U77" s="44"/>
      <c r="V77" s="44"/>
      <c r="W77" s="44"/>
      <c r="X77" s="44"/>
      <c r="Y77" s="44"/>
      <c r="Z77" s="44"/>
      <c r="AA77" s="44"/>
      <c r="AB77" s="44"/>
      <c r="AC77" s="44"/>
      <c r="AD77" s="44"/>
      <c r="AE77" s="44"/>
      <c r="AF77" s="44"/>
      <c r="AG77" s="44"/>
      <c r="AH77" s="44"/>
      <c r="AI77" s="44"/>
      <c r="AJ77" s="44"/>
    </row>
    <row r="78" spans="20:36">
      <c r="T78" s="44"/>
      <c r="U78" s="44"/>
      <c r="V78" s="44"/>
      <c r="W78" s="44"/>
      <c r="X78" s="44"/>
      <c r="Y78" s="44"/>
      <c r="Z78" s="44"/>
      <c r="AA78" s="44"/>
      <c r="AB78" s="44"/>
      <c r="AC78" s="44"/>
      <c r="AD78" s="44"/>
      <c r="AE78" s="44"/>
      <c r="AF78" s="44"/>
      <c r="AG78" s="44"/>
      <c r="AH78" s="44"/>
      <c r="AI78" s="44"/>
      <c r="AJ78" s="44"/>
    </row>
    <row r="79" spans="20:36">
      <c r="T79" s="44"/>
      <c r="U79" s="44"/>
      <c r="V79" s="44"/>
      <c r="W79" s="44"/>
      <c r="X79" s="44"/>
      <c r="Y79" s="44"/>
      <c r="Z79" s="44"/>
      <c r="AA79" s="44"/>
      <c r="AB79" s="44"/>
      <c r="AC79" s="44"/>
      <c r="AD79" s="44"/>
      <c r="AE79" s="44"/>
      <c r="AF79" s="44"/>
      <c r="AG79" s="44"/>
      <c r="AH79" s="44"/>
      <c r="AI79" s="44"/>
      <c r="AJ79" s="44"/>
    </row>
    <row r="80" spans="20:36">
      <c r="T80" s="44"/>
      <c r="U80" s="44"/>
      <c r="V80" s="44"/>
      <c r="W80" s="44"/>
      <c r="X80" s="44"/>
      <c r="Y80" s="44"/>
      <c r="Z80" s="44"/>
      <c r="AA80" s="44"/>
      <c r="AB80" s="44"/>
      <c r="AC80" s="44"/>
      <c r="AD80" s="44"/>
      <c r="AE80" s="44"/>
      <c r="AF80" s="44"/>
      <c r="AG80" s="44"/>
      <c r="AH80" s="44"/>
      <c r="AI80" s="44"/>
      <c r="AJ80" s="44"/>
    </row>
    <row r="81" spans="20:36">
      <c r="T81" s="44"/>
      <c r="U81" s="44"/>
      <c r="V81" s="44"/>
      <c r="W81" s="44"/>
      <c r="X81" s="44"/>
      <c r="Y81" s="44"/>
      <c r="Z81" s="44"/>
      <c r="AA81" s="44"/>
      <c r="AB81" s="44"/>
      <c r="AC81" s="44"/>
      <c r="AD81" s="44"/>
      <c r="AE81" s="44"/>
      <c r="AF81" s="44"/>
      <c r="AG81" s="44"/>
      <c r="AH81" s="44"/>
      <c r="AI81" s="44"/>
      <c r="AJ81" s="44"/>
    </row>
    <row r="82" spans="20:36">
      <c r="T82" s="44"/>
      <c r="U82" s="44"/>
      <c r="V82" s="44"/>
      <c r="W82" s="44"/>
      <c r="X82" s="44"/>
      <c r="Y82" s="44"/>
      <c r="Z82" s="44"/>
      <c r="AA82" s="44"/>
      <c r="AB82" s="44"/>
      <c r="AC82" s="44"/>
      <c r="AD82" s="44"/>
      <c r="AE82" s="44"/>
      <c r="AF82" s="44"/>
      <c r="AG82" s="44"/>
      <c r="AH82" s="44"/>
      <c r="AI82" s="44"/>
      <c r="AJ82" s="44"/>
    </row>
    <row r="83" spans="20:36">
      <c r="T83" s="44"/>
      <c r="U83" s="44"/>
      <c r="V83" s="44"/>
      <c r="W83" s="44"/>
      <c r="X83" s="44"/>
      <c r="Y83" s="44"/>
      <c r="Z83" s="44"/>
      <c r="AA83" s="44"/>
      <c r="AB83" s="44"/>
      <c r="AC83" s="44"/>
      <c r="AD83" s="44"/>
      <c r="AE83" s="44"/>
      <c r="AF83" s="44"/>
      <c r="AG83" s="44"/>
      <c r="AH83" s="44"/>
      <c r="AI83" s="44"/>
      <c r="AJ83" s="44"/>
    </row>
    <row r="84" spans="20:36">
      <c r="T84" s="44"/>
      <c r="U84" s="44"/>
      <c r="V84" s="44"/>
      <c r="W84" s="44"/>
      <c r="X84" s="44"/>
      <c r="Y84" s="44"/>
      <c r="Z84" s="44"/>
      <c r="AA84" s="44"/>
      <c r="AB84" s="44"/>
      <c r="AC84" s="44"/>
      <c r="AD84" s="44"/>
      <c r="AE84" s="44"/>
      <c r="AF84" s="44"/>
      <c r="AG84" s="44"/>
      <c r="AH84" s="44"/>
      <c r="AI84" s="44"/>
      <c r="AJ84" s="44"/>
    </row>
    <row r="85" spans="20:36">
      <c r="T85" s="44"/>
      <c r="U85" s="44"/>
      <c r="V85" s="44"/>
      <c r="W85" s="44"/>
      <c r="X85" s="44"/>
      <c r="Y85" s="44"/>
      <c r="Z85" s="44"/>
      <c r="AA85" s="44"/>
      <c r="AB85" s="44"/>
      <c r="AC85" s="44"/>
      <c r="AD85" s="44"/>
      <c r="AE85" s="44"/>
      <c r="AF85" s="44"/>
      <c r="AG85" s="44"/>
      <c r="AH85" s="44"/>
      <c r="AI85" s="44"/>
      <c r="AJ85" s="44"/>
    </row>
    <row r="86" spans="20:36">
      <c r="T86" s="44"/>
      <c r="U86" s="44"/>
      <c r="V86" s="44"/>
      <c r="W86" s="44"/>
      <c r="X86" s="44"/>
      <c r="Y86" s="44"/>
      <c r="Z86" s="44"/>
      <c r="AA86" s="44"/>
      <c r="AB86" s="44"/>
      <c r="AC86" s="44"/>
      <c r="AD86" s="44"/>
      <c r="AE86" s="44"/>
      <c r="AF86" s="44"/>
      <c r="AG86" s="44"/>
      <c r="AH86" s="44"/>
      <c r="AI86" s="44"/>
      <c r="AJ86" s="44"/>
    </row>
    <row r="87" spans="20:36">
      <c r="T87" s="44"/>
      <c r="U87" s="44"/>
      <c r="V87" s="44"/>
      <c r="W87" s="44"/>
      <c r="X87" s="44"/>
      <c r="Y87" s="44"/>
      <c r="Z87" s="44"/>
      <c r="AA87" s="44"/>
      <c r="AB87" s="44"/>
      <c r="AC87" s="44"/>
      <c r="AD87" s="44"/>
      <c r="AE87" s="44"/>
      <c r="AF87" s="44"/>
      <c r="AG87" s="44"/>
      <c r="AH87" s="44"/>
      <c r="AI87" s="44"/>
      <c r="AJ87" s="44"/>
    </row>
    <row r="88" spans="20:36">
      <c r="T88" s="44"/>
      <c r="U88" s="44"/>
      <c r="V88" s="44"/>
      <c r="W88" s="44"/>
      <c r="X88" s="44"/>
      <c r="Y88" s="44"/>
      <c r="Z88" s="44"/>
      <c r="AA88" s="44"/>
      <c r="AB88" s="44"/>
      <c r="AC88" s="44"/>
      <c r="AD88" s="44"/>
      <c r="AE88" s="44"/>
      <c r="AF88" s="44"/>
      <c r="AG88" s="44"/>
      <c r="AH88" s="44"/>
      <c r="AI88" s="44"/>
      <c r="AJ88" s="44"/>
    </row>
    <row r="89" spans="20:36">
      <c r="T89" s="44"/>
      <c r="U89" s="44"/>
      <c r="V89" s="44"/>
      <c r="W89" s="44"/>
      <c r="X89" s="44"/>
      <c r="Y89" s="44"/>
      <c r="Z89" s="44"/>
      <c r="AA89" s="44"/>
      <c r="AB89" s="44"/>
      <c r="AC89" s="44"/>
      <c r="AD89" s="44"/>
      <c r="AE89" s="44"/>
      <c r="AF89" s="44"/>
      <c r="AG89" s="44"/>
      <c r="AH89" s="44"/>
      <c r="AI89" s="44"/>
      <c r="AJ89" s="44"/>
    </row>
    <row r="90" spans="20:36">
      <c r="T90" s="44"/>
      <c r="U90" s="44"/>
      <c r="V90" s="44"/>
      <c r="W90" s="44"/>
      <c r="X90" s="44"/>
      <c r="Y90" s="44"/>
      <c r="Z90" s="44"/>
      <c r="AA90" s="44"/>
      <c r="AB90" s="44"/>
      <c r="AC90" s="44"/>
      <c r="AD90" s="44"/>
      <c r="AE90" s="44"/>
      <c r="AF90" s="44"/>
      <c r="AG90" s="44"/>
      <c r="AH90" s="44"/>
      <c r="AI90" s="44"/>
      <c r="AJ90" s="44"/>
    </row>
    <row r="91" spans="20:36">
      <c r="T91" s="44"/>
      <c r="U91" s="44"/>
      <c r="V91" s="44"/>
      <c r="W91" s="44"/>
      <c r="X91" s="44"/>
      <c r="Y91" s="44"/>
      <c r="Z91" s="44"/>
      <c r="AA91" s="44"/>
      <c r="AB91" s="44"/>
      <c r="AC91" s="44"/>
      <c r="AD91" s="44"/>
      <c r="AE91" s="44"/>
      <c r="AF91" s="44"/>
      <c r="AG91" s="44"/>
      <c r="AH91" s="44"/>
      <c r="AI91" s="44"/>
      <c r="AJ91" s="44"/>
    </row>
    <row r="92" spans="20:36">
      <c r="T92" s="44"/>
      <c r="U92" s="44"/>
      <c r="V92" s="44"/>
      <c r="W92" s="44"/>
      <c r="X92" s="44"/>
      <c r="Y92" s="44"/>
      <c r="Z92" s="44"/>
      <c r="AA92" s="44"/>
      <c r="AB92" s="44"/>
      <c r="AC92" s="44"/>
      <c r="AD92" s="44"/>
      <c r="AE92" s="44"/>
      <c r="AF92" s="44"/>
      <c r="AG92" s="44"/>
      <c r="AH92" s="44"/>
      <c r="AI92" s="44"/>
      <c r="AJ92" s="44"/>
    </row>
    <row r="93" spans="20:36">
      <c r="T93" s="44"/>
      <c r="U93" s="44"/>
      <c r="V93" s="44"/>
      <c r="W93" s="44"/>
      <c r="X93" s="44"/>
      <c r="Y93" s="44"/>
      <c r="Z93" s="44"/>
      <c r="AA93" s="44"/>
      <c r="AB93" s="44"/>
      <c r="AC93" s="44"/>
      <c r="AD93" s="44"/>
      <c r="AE93" s="44"/>
      <c r="AF93" s="44"/>
      <c r="AG93" s="44"/>
      <c r="AH93" s="44"/>
      <c r="AI93" s="44"/>
      <c r="AJ93" s="44"/>
    </row>
    <row r="94" spans="20:36">
      <c r="T94" s="44"/>
      <c r="U94" s="44"/>
      <c r="V94" s="44"/>
      <c r="W94" s="44"/>
      <c r="X94" s="44"/>
      <c r="Y94" s="44"/>
      <c r="Z94" s="44"/>
      <c r="AA94" s="44"/>
      <c r="AB94" s="44"/>
      <c r="AC94" s="44"/>
      <c r="AD94" s="44"/>
      <c r="AE94" s="44"/>
      <c r="AF94" s="44"/>
      <c r="AG94" s="44"/>
      <c r="AH94" s="44"/>
      <c r="AI94" s="44"/>
      <c r="AJ94" s="44"/>
    </row>
    <row r="95" spans="20:36">
      <c r="T95" s="44"/>
      <c r="U95" s="44"/>
      <c r="V95" s="44"/>
      <c r="W95" s="44"/>
      <c r="X95" s="44"/>
      <c r="Y95" s="44"/>
      <c r="Z95" s="44"/>
      <c r="AA95" s="44"/>
      <c r="AB95" s="44"/>
      <c r="AC95" s="44"/>
      <c r="AD95" s="44"/>
      <c r="AE95" s="44"/>
      <c r="AF95" s="44"/>
      <c r="AG95" s="44"/>
      <c r="AH95" s="44"/>
      <c r="AI95" s="44"/>
      <c r="AJ95" s="44"/>
    </row>
    <row r="96" spans="20:36">
      <c r="T96" s="44"/>
      <c r="U96" s="44"/>
      <c r="V96" s="44"/>
      <c r="W96" s="44"/>
      <c r="X96" s="44"/>
      <c r="Y96" s="44"/>
      <c r="Z96" s="44"/>
      <c r="AA96" s="44"/>
      <c r="AB96" s="44"/>
      <c r="AC96" s="44"/>
      <c r="AD96" s="44"/>
      <c r="AE96" s="44"/>
      <c r="AF96" s="44"/>
      <c r="AG96" s="44"/>
      <c r="AH96" s="44"/>
      <c r="AI96" s="44"/>
      <c r="AJ96" s="44"/>
    </row>
    <row r="97" spans="20:36">
      <c r="T97" s="44"/>
      <c r="U97" s="44"/>
      <c r="V97" s="44"/>
      <c r="W97" s="44"/>
      <c r="X97" s="44"/>
      <c r="Y97" s="44"/>
      <c r="Z97" s="44"/>
      <c r="AA97" s="44"/>
      <c r="AB97" s="44"/>
      <c r="AC97" s="44"/>
      <c r="AD97" s="44"/>
      <c r="AE97" s="44"/>
      <c r="AF97" s="44"/>
      <c r="AG97" s="44"/>
      <c r="AH97" s="44"/>
      <c r="AI97" s="44"/>
      <c r="AJ97" s="44"/>
    </row>
    <row r="98" spans="20:36">
      <c r="T98" s="44"/>
      <c r="U98" s="44"/>
      <c r="V98" s="44"/>
      <c r="W98" s="44"/>
      <c r="X98" s="44"/>
      <c r="Y98" s="44"/>
      <c r="Z98" s="44"/>
      <c r="AA98" s="44"/>
      <c r="AB98" s="44"/>
      <c r="AC98" s="44"/>
      <c r="AD98" s="44"/>
      <c r="AE98" s="44"/>
      <c r="AF98" s="44"/>
      <c r="AG98" s="44"/>
      <c r="AH98" s="44"/>
      <c r="AI98" s="44"/>
      <c r="AJ98" s="44"/>
    </row>
    <row r="99" spans="20:36">
      <c r="T99" s="44"/>
      <c r="U99" s="44"/>
      <c r="V99" s="44"/>
      <c r="W99" s="44"/>
      <c r="X99" s="44"/>
      <c r="Y99" s="44"/>
      <c r="Z99" s="44"/>
      <c r="AA99" s="44"/>
      <c r="AB99" s="44"/>
      <c r="AC99" s="44"/>
      <c r="AD99" s="44"/>
      <c r="AE99" s="44"/>
      <c r="AF99" s="44"/>
      <c r="AG99" s="44"/>
      <c r="AH99" s="44"/>
      <c r="AI99" s="44"/>
      <c r="AJ99" s="44"/>
    </row>
    <row r="100" spans="20:36">
      <c r="T100" s="44"/>
      <c r="U100" s="44"/>
      <c r="V100" s="44"/>
      <c r="W100" s="44"/>
      <c r="X100" s="44"/>
      <c r="Y100" s="44"/>
      <c r="Z100" s="44"/>
      <c r="AA100" s="44"/>
      <c r="AB100" s="44"/>
      <c r="AC100" s="44"/>
      <c r="AD100" s="44"/>
      <c r="AE100" s="44"/>
      <c r="AF100" s="44"/>
      <c r="AG100" s="44"/>
      <c r="AH100" s="44"/>
      <c r="AI100" s="44"/>
      <c r="AJ100" s="44"/>
    </row>
    <row r="101" spans="20:36">
      <c r="T101" s="44"/>
      <c r="U101" s="44"/>
      <c r="V101" s="44"/>
      <c r="W101" s="44"/>
      <c r="X101" s="44"/>
      <c r="Y101" s="44"/>
      <c r="Z101" s="44"/>
      <c r="AA101" s="44"/>
      <c r="AB101" s="44"/>
      <c r="AC101" s="44"/>
      <c r="AD101" s="44"/>
      <c r="AE101" s="44"/>
      <c r="AF101" s="44"/>
      <c r="AG101" s="44"/>
      <c r="AH101" s="44"/>
      <c r="AI101" s="44"/>
      <c r="AJ101" s="44"/>
    </row>
    <row r="102" spans="20:36">
      <c r="T102" s="44"/>
      <c r="U102" s="44"/>
      <c r="V102" s="44"/>
      <c r="W102" s="44"/>
      <c r="X102" s="44"/>
      <c r="Y102" s="44"/>
      <c r="Z102" s="44"/>
      <c r="AA102" s="44"/>
      <c r="AB102" s="44"/>
      <c r="AC102" s="44"/>
      <c r="AD102" s="44"/>
      <c r="AE102" s="44"/>
      <c r="AF102" s="44"/>
      <c r="AG102" s="44"/>
      <c r="AH102" s="44"/>
      <c r="AI102" s="44"/>
      <c r="AJ102" s="44"/>
    </row>
    <row r="103" spans="20:36">
      <c r="T103" s="44"/>
      <c r="U103" s="44"/>
      <c r="V103" s="44"/>
      <c r="W103" s="44"/>
      <c r="X103" s="44"/>
      <c r="Y103" s="44"/>
      <c r="Z103" s="44"/>
      <c r="AA103" s="44"/>
      <c r="AB103" s="44"/>
      <c r="AC103" s="44"/>
      <c r="AD103" s="44"/>
      <c r="AE103" s="44"/>
      <c r="AF103" s="44"/>
      <c r="AG103" s="44"/>
      <c r="AH103" s="44"/>
      <c r="AI103" s="44"/>
      <c r="AJ103" s="44"/>
    </row>
    <row r="104" spans="20:36">
      <c r="T104" s="44"/>
      <c r="U104" s="44"/>
      <c r="V104" s="44"/>
      <c r="W104" s="44"/>
      <c r="X104" s="44"/>
      <c r="Y104" s="44"/>
      <c r="Z104" s="44"/>
      <c r="AA104" s="44"/>
      <c r="AB104" s="44"/>
      <c r="AC104" s="44"/>
      <c r="AD104" s="44"/>
      <c r="AE104" s="44"/>
      <c r="AF104" s="44"/>
      <c r="AG104" s="44"/>
      <c r="AH104" s="44"/>
      <c r="AI104" s="44"/>
      <c r="AJ104" s="44"/>
    </row>
    <row r="105" spans="20:36">
      <c r="T105" s="44"/>
      <c r="U105" s="44"/>
      <c r="V105" s="44"/>
      <c r="W105" s="44"/>
      <c r="X105" s="44"/>
      <c r="Y105" s="44"/>
      <c r="Z105" s="44"/>
      <c r="AA105" s="44"/>
      <c r="AB105" s="44"/>
      <c r="AC105" s="44"/>
      <c r="AD105" s="44"/>
      <c r="AE105" s="44"/>
      <c r="AF105" s="44"/>
      <c r="AG105" s="44"/>
      <c r="AH105" s="44"/>
      <c r="AI105" s="44"/>
      <c r="AJ105" s="44"/>
    </row>
    <row r="106" spans="20:36">
      <c r="T106" s="44"/>
      <c r="U106" s="44"/>
      <c r="V106" s="44"/>
      <c r="W106" s="44"/>
      <c r="X106" s="44"/>
      <c r="Y106" s="44"/>
      <c r="Z106" s="44"/>
      <c r="AA106" s="44"/>
      <c r="AB106" s="44"/>
      <c r="AC106" s="44"/>
      <c r="AD106" s="44"/>
      <c r="AE106" s="44"/>
      <c r="AF106" s="44"/>
      <c r="AG106" s="44"/>
      <c r="AH106" s="44"/>
      <c r="AI106" s="44"/>
      <c r="AJ106" s="44"/>
    </row>
    <row r="107" spans="20:36">
      <c r="T107" s="44"/>
      <c r="U107" s="44"/>
      <c r="V107" s="44"/>
      <c r="W107" s="44"/>
      <c r="X107" s="44"/>
      <c r="Y107" s="44"/>
      <c r="Z107" s="44"/>
      <c r="AA107" s="44"/>
      <c r="AB107" s="44"/>
      <c r="AC107" s="44"/>
      <c r="AD107" s="44"/>
      <c r="AE107" s="44"/>
      <c r="AF107" s="44"/>
      <c r="AG107" s="44"/>
      <c r="AH107" s="44"/>
      <c r="AI107" s="44"/>
      <c r="AJ107" s="44"/>
    </row>
    <row r="108" spans="20:36">
      <c r="T108" s="44"/>
      <c r="U108" s="44"/>
      <c r="V108" s="44"/>
      <c r="W108" s="44"/>
      <c r="X108" s="44"/>
      <c r="Y108" s="44"/>
      <c r="Z108" s="44"/>
      <c r="AA108" s="44"/>
      <c r="AB108" s="44"/>
      <c r="AC108" s="44"/>
      <c r="AD108" s="44"/>
      <c r="AE108" s="44"/>
      <c r="AF108" s="44"/>
      <c r="AG108" s="44"/>
      <c r="AH108" s="44"/>
      <c r="AI108" s="44"/>
      <c r="AJ108" s="44"/>
    </row>
    <row r="109" spans="20:36">
      <c r="T109" s="44"/>
      <c r="U109" s="44"/>
      <c r="V109" s="44"/>
      <c r="W109" s="44"/>
      <c r="X109" s="44"/>
      <c r="Y109" s="44"/>
      <c r="Z109" s="44"/>
      <c r="AA109" s="44"/>
      <c r="AB109" s="44"/>
      <c r="AC109" s="44"/>
      <c r="AD109" s="44"/>
      <c r="AE109" s="44"/>
      <c r="AF109" s="44"/>
      <c r="AG109" s="44"/>
      <c r="AH109" s="44"/>
      <c r="AI109" s="44"/>
      <c r="AJ109" s="44"/>
    </row>
    <row r="110" spans="20:36">
      <c r="T110" s="44"/>
      <c r="U110" s="44"/>
      <c r="V110" s="44"/>
      <c r="W110" s="44"/>
      <c r="X110" s="44"/>
      <c r="Y110" s="44"/>
      <c r="Z110" s="44"/>
      <c r="AA110" s="44"/>
      <c r="AB110" s="44"/>
      <c r="AC110" s="44"/>
      <c r="AD110" s="44"/>
      <c r="AE110" s="44"/>
      <c r="AF110" s="44"/>
      <c r="AG110" s="44"/>
      <c r="AH110" s="44"/>
      <c r="AI110" s="44"/>
      <c r="AJ110" s="44"/>
    </row>
    <row r="111" spans="20:36">
      <c r="T111" s="44"/>
      <c r="U111" s="44"/>
      <c r="V111" s="44"/>
      <c r="W111" s="44"/>
      <c r="X111" s="44"/>
      <c r="Y111" s="44"/>
      <c r="Z111" s="44"/>
      <c r="AA111" s="44"/>
      <c r="AB111" s="44"/>
      <c r="AC111" s="44"/>
      <c r="AD111" s="44"/>
      <c r="AE111" s="44"/>
      <c r="AF111" s="44"/>
      <c r="AG111" s="44"/>
      <c r="AH111" s="44"/>
      <c r="AI111" s="44"/>
      <c r="AJ111" s="44"/>
    </row>
    <row r="112" spans="20:36">
      <c r="T112" s="44"/>
      <c r="U112" s="44"/>
      <c r="V112" s="44"/>
      <c r="W112" s="44"/>
      <c r="X112" s="44"/>
      <c r="Y112" s="44"/>
      <c r="Z112" s="44"/>
      <c r="AA112" s="44"/>
      <c r="AB112" s="44"/>
      <c r="AC112" s="44"/>
      <c r="AD112" s="44"/>
      <c r="AE112" s="44"/>
      <c r="AF112" s="44"/>
      <c r="AG112" s="44"/>
      <c r="AH112" s="44"/>
      <c r="AI112" s="44"/>
      <c r="AJ112" s="44"/>
    </row>
    <row r="113" spans="20:36">
      <c r="T113" s="44"/>
      <c r="U113" s="44"/>
      <c r="V113" s="44"/>
      <c r="W113" s="44"/>
      <c r="X113" s="44"/>
      <c r="Y113" s="44"/>
      <c r="Z113" s="44"/>
      <c r="AA113" s="44"/>
      <c r="AB113" s="44"/>
      <c r="AC113" s="44"/>
      <c r="AD113" s="44"/>
      <c r="AE113" s="44"/>
      <c r="AF113" s="44"/>
      <c r="AG113" s="44"/>
      <c r="AH113" s="44"/>
      <c r="AI113" s="44"/>
      <c r="AJ113" s="44"/>
    </row>
    <row r="114" spans="20:36">
      <c r="T114" s="44"/>
      <c r="U114" s="44"/>
      <c r="V114" s="44"/>
      <c r="W114" s="44"/>
      <c r="X114" s="44"/>
      <c r="Y114" s="44"/>
      <c r="Z114" s="44"/>
      <c r="AA114" s="44"/>
      <c r="AB114" s="44"/>
      <c r="AC114" s="44"/>
      <c r="AD114" s="44"/>
      <c r="AE114" s="44"/>
      <c r="AF114" s="44"/>
      <c r="AG114" s="44"/>
      <c r="AH114" s="44"/>
      <c r="AI114" s="44"/>
      <c r="AJ114" s="44"/>
    </row>
    <row r="115" spans="20:36">
      <c r="T115" s="44"/>
      <c r="U115" s="44"/>
      <c r="V115" s="44"/>
      <c r="W115" s="44"/>
      <c r="X115" s="44"/>
      <c r="Y115" s="44"/>
      <c r="Z115" s="44"/>
      <c r="AA115" s="44"/>
      <c r="AB115" s="44"/>
      <c r="AC115" s="44"/>
      <c r="AD115" s="44"/>
      <c r="AE115" s="44"/>
      <c r="AF115" s="44"/>
      <c r="AG115" s="44"/>
      <c r="AH115" s="44"/>
      <c r="AI115" s="44"/>
      <c r="AJ115" s="44"/>
    </row>
    <row r="116" spans="20:36">
      <c r="T116" s="44"/>
      <c r="U116" s="44"/>
      <c r="V116" s="44"/>
      <c r="W116" s="44"/>
      <c r="X116" s="44"/>
      <c r="Y116" s="44"/>
      <c r="Z116" s="44"/>
      <c r="AA116" s="44"/>
      <c r="AB116" s="44"/>
      <c r="AC116" s="44"/>
      <c r="AD116" s="44"/>
      <c r="AE116" s="44"/>
      <c r="AF116" s="44"/>
      <c r="AG116" s="44"/>
      <c r="AH116" s="44"/>
      <c r="AI116" s="44"/>
      <c r="AJ116" s="44"/>
    </row>
    <row r="117" spans="20:36">
      <c r="T117" s="44"/>
      <c r="U117" s="44"/>
      <c r="V117" s="44"/>
      <c r="W117" s="44"/>
      <c r="X117" s="44"/>
      <c r="Y117" s="44"/>
      <c r="Z117" s="44"/>
      <c r="AA117" s="44"/>
      <c r="AB117" s="44"/>
      <c r="AC117" s="44"/>
      <c r="AD117" s="44"/>
      <c r="AE117" s="44"/>
      <c r="AF117" s="44"/>
      <c r="AG117" s="44"/>
      <c r="AH117" s="44"/>
      <c r="AI117" s="44"/>
      <c r="AJ117" s="44"/>
    </row>
    <row r="118" spans="20:36">
      <c r="T118" s="44"/>
      <c r="U118" s="44"/>
      <c r="V118" s="44"/>
      <c r="W118" s="44"/>
      <c r="X118" s="44"/>
      <c r="Y118" s="44"/>
      <c r="Z118" s="44"/>
      <c r="AA118" s="44"/>
      <c r="AB118" s="44"/>
      <c r="AC118" s="44"/>
      <c r="AD118" s="44"/>
      <c r="AE118" s="44"/>
      <c r="AF118" s="44"/>
      <c r="AG118" s="44"/>
      <c r="AH118" s="44"/>
      <c r="AI118" s="44"/>
      <c r="AJ118" s="44"/>
    </row>
    <row r="119" spans="20:36">
      <c r="T119" s="44"/>
      <c r="U119" s="44"/>
      <c r="V119" s="44"/>
      <c r="W119" s="44"/>
      <c r="X119" s="44"/>
      <c r="Y119" s="44"/>
      <c r="Z119" s="44"/>
      <c r="AA119" s="44"/>
      <c r="AB119" s="44"/>
      <c r="AC119" s="44"/>
      <c r="AD119" s="44"/>
      <c r="AE119" s="44"/>
      <c r="AF119" s="44"/>
      <c r="AG119" s="44"/>
      <c r="AH119" s="44"/>
      <c r="AI119" s="44"/>
      <c r="AJ119" s="44"/>
    </row>
    <row r="120" spans="20:36">
      <c r="T120" s="44"/>
      <c r="U120" s="44"/>
      <c r="V120" s="44"/>
      <c r="W120" s="44"/>
      <c r="X120" s="44"/>
      <c r="Y120" s="44"/>
      <c r="Z120" s="44"/>
      <c r="AA120" s="44"/>
      <c r="AB120" s="44"/>
      <c r="AC120" s="44"/>
      <c r="AD120" s="44"/>
      <c r="AE120" s="44"/>
      <c r="AF120" s="44"/>
      <c r="AG120" s="44"/>
      <c r="AH120" s="44"/>
      <c r="AI120" s="44"/>
      <c r="AJ120" s="44"/>
    </row>
    <row r="121" spans="20:36">
      <c r="T121" s="44"/>
      <c r="U121" s="44"/>
      <c r="V121" s="44"/>
      <c r="W121" s="44"/>
      <c r="X121" s="44"/>
      <c r="Y121" s="44"/>
      <c r="Z121" s="44"/>
      <c r="AA121" s="44"/>
      <c r="AB121" s="44"/>
      <c r="AC121" s="44"/>
      <c r="AD121" s="44"/>
      <c r="AE121" s="44"/>
      <c r="AF121" s="44"/>
      <c r="AG121" s="44"/>
      <c r="AH121" s="44"/>
      <c r="AI121" s="44"/>
      <c r="AJ121" s="44"/>
    </row>
    <row r="122" spans="20:36">
      <c r="T122" s="44"/>
      <c r="U122" s="44"/>
      <c r="V122" s="44"/>
      <c r="W122" s="44"/>
      <c r="X122" s="44"/>
      <c r="Y122" s="44"/>
      <c r="Z122" s="44"/>
      <c r="AA122" s="44"/>
      <c r="AB122" s="44"/>
      <c r="AC122" s="44"/>
      <c r="AD122" s="44"/>
      <c r="AE122" s="44"/>
      <c r="AF122" s="44"/>
      <c r="AG122" s="44"/>
      <c r="AH122" s="44"/>
      <c r="AI122" s="44"/>
      <c r="AJ122" s="44"/>
    </row>
    <row r="123" spans="20:36">
      <c r="T123" s="44"/>
      <c r="U123" s="44"/>
      <c r="V123" s="44"/>
      <c r="W123" s="44"/>
      <c r="X123" s="44"/>
      <c r="Y123" s="44"/>
      <c r="Z123" s="44"/>
      <c r="AA123" s="44"/>
      <c r="AB123" s="44"/>
      <c r="AC123" s="44"/>
      <c r="AD123" s="44"/>
      <c r="AE123" s="44"/>
      <c r="AF123" s="44"/>
      <c r="AG123" s="44"/>
      <c r="AH123" s="44"/>
      <c r="AI123" s="44"/>
      <c r="AJ123" s="44"/>
    </row>
    <row r="124" spans="20:36">
      <c r="T124" s="44"/>
      <c r="U124" s="44"/>
      <c r="V124" s="44"/>
      <c r="W124" s="44"/>
      <c r="X124" s="44"/>
      <c r="Y124" s="44"/>
      <c r="Z124" s="44"/>
      <c r="AA124" s="44"/>
      <c r="AB124" s="44"/>
      <c r="AC124" s="44"/>
      <c r="AD124" s="44"/>
      <c r="AE124" s="44"/>
      <c r="AF124" s="44"/>
      <c r="AG124" s="44"/>
      <c r="AH124" s="44"/>
      <c r="AI124" s="44"/>
      <c r="AJ124" s="44"/>
    </row>
    <row r="125" spans="20:36">
      <c r="T125" s="44"/>
      <c r="U125" s="44"/>
      <c r="V125" s="44"/>
      <c r="W125" s="44"/>
      <c r="X125" s="44"/>
      <c r="Y125" s="44"/>
      <c r="Z125" s="44"/>
      <c r="AA125" s="44"/>
      <c r="AB125" s="44"/>
      <c r="AC125" s="44"/>
      <c r="AD125" s="44"/>
      <c r="AE125" s="44"/>
      <c r="AF125" s="44"/>
      <c r="AG125" s="44"/>
      <c r="AH125" s="44"/>
      <c r="AI125" s="44"/>
      <c r="AJ125" s="44"/>
    </row>
    <row r="126" spans="20:36">
      <c r="T126" s="44"/>
      <c r="U126" s="44"/>
      <c r="V126" s="44"/>
      <c r="W126" s="44"/>
      <c r="X126" s="44"/>
      <c r="Y126" s="44"/>
      <c r="Z126" s="44"/>
      <c r="AA126" s="44"/>
      <c r="AB126" s="44"/>
      <c r="AC126" s="44"/>
      <c r="AD126" s="44"/>
      <c r="AE126" s="44"/>
      <c r="AF126" s="44"/>
      <c r="AG126" s="44"/>
      <c r="AH126" s="44"/>
      <c r="AI126" s="44"/>
      <c r="AJ126" s="44"/>
    </row>
    <row r="127" spans="20:36">
      <c r="T127" s="44"/>
      <c r="U127" s="44"/>
      <c r="V127" s="44"/>
      <c r="W127" s="44"/>
      <c r="X127" s="44"/>
      <c r="Y127" s="44"/>
      <c r="Z127" s="44"/>
      <c r="AA127" s="44"/>
      <c r="AB127" s="44"/>
      <c r="AC127" s="44"/>
      <c r="AD127" s="44"/>
      <c r="AE127" s="44"/>
      <c r="AF127" s="44"/>
      <c r="AG127" s="44"/>
      <c r="AH127" s="44"/>
      <c r="AI127" s="44"/>
      <c r="AJ127" s="44"/>
    </row>
    <row r="128" spans="20:36">
      <c r="T128" s="44"/>
      <c r="U128" s="44"/>
      <c r="V128" s="44"/>
      <c r="W128" s="44"/>
      <c r="X128" s="44"/>
      <c r="Y128" s="44"/>
      <c r="Z128" s="44"/>
      <c r="AA128" s="44"/>
      <c r="AB128" s="44"/>
      <c r="AC128" s="44"/>
      <c r="AD128" s="44"/>
      <c r="AE128" s="44"/>
      <c r="AF128" s="44"/>
      <c r="AG128" s="44"/>
      <c r="AH128" s="44"/>
      <c r="AI128" s="44"/>
      <c r="AJ128" s="44"/>
    </row>
    <row r="129" spans="20:36">
      <c r="T129" s="44"/>
      <c r="U129" s="44"/>
      <c r="V129" s="44"/>
      <c r="W129" s="44"/>
      <c r="X129" s="44"/>
      <c r="Y129" s="44"/>
      <c r="Z129" s="44"/>
      <c r="AA129" s="44"/>
      <c r="AB129" s="44"/>
      <c r="AC129" s="44"/>
      <c r="AD129" s="44"/>
      <c r="AE129" s="44"/>
      <c r="AF129" s="44"/>
      <c r="AG129" s="44"/>
      <c r="AH129" s="44"/>
      <c r="AI129" s="44"/>
      <c r="AJ129" s="44"/>
    </row>
    <row r="130" spans="20:36">
      <c r="T130" s="44"/>
      <c r="U130" s="44"/>
      <c r="V130" s="44"/>
      <c r="W130" s="44"/>
      <c r="X130" s="44"/>
      <c r="Y130" s="44"/>
      <c r="Z130" s="44"/>
      <c r="AA130" s="44"/>
      <c r="AB130" s="44"/>
      <c r="AC130" s="44"/>
      <c r="AD130" s="44"/>
      <c r="AE130" s="44"/>
      <c r="AF130" s="44"/>
      <c r="AG130" s="44"/>
      <c r="AH130" s="44"/>
      <c r="AI130" s="44"/>
      <c r="AJ130" s="44"/>
    </row>
    <row r="131" spans="20:36">
      <c r="T131" s="44"/>
      <c r="U131" s="44"/>
      <c r="V131" s="44"/>
      <c r="W131" s="44"/>
      <c r="X131" s="44"/>
      <c r="Y131" s="44"/>
      <c r="Z131" s="44"/>
      <c r="AA131" s="44"/>
      <c r="AB131" s="44"/>
      <c r="AC131" s="44"/>
      <c r="AD131" s="44"/>
      <c r="AE131" s="44"/>
      <c r="AF131" s="44"/>
      <c r="AG131" s="44"/>
      <c r="AH131" s="44"/>
      <c r="AI131" s="44"/>
      <c r="AJ131" s="44"/>
    </row>
    <row r="132" spans="20:36">
      <c r="T132" s="44"/>
      <c r="U132" s="44"/>
      <c r="V132" s="44"/>
      <c r="W132" s="44"/>
      <c r="X132" s="44"/>
      <c r="Y132" s="44"/>
      <c r="Z132" s="44"/>
      <c r="AA132" s="44"/>
      <c r="AB132" s="44"/>
      <c r="AC132" s="44"/>
      <c r="AD132" s="44"/>
      <c r="AE132" s="44"/>
      <c r="AF132" s="44"/>
      <c r="AG132" s="44"/>
      <c r="AH132" s="44"/>
      <c r="AI132" s="44"/>
      <c r="AJ132" s="44"/>
    </row>
    <row r="133" spans="20:36">
      <c r="T133" s="44"/>
      <c r="U133" s="44"/>
      <c r="V133" s="44"/>
      <c r="W133" s="44"/>
      <c r="X133" s="44"/>
      <c r="Y133" s="44"/>
      <c r="Z133" s="44"/>
      <c r="AA133" s="44"/>
      <c r="AB133" s="44"/>
      <c r="AC133" s="44"/>
      <c r="AD133" s="44"/>
      <c r="AE133" s="44"/>
      <c r="AF133" s="44"/>
      <c r="AG133" s="44"/>
      <c r="AH133" s="44"/>
      <c r="AI133" s="44"/>
      <c r="AJ133" s="44"/>
    </row>
    <row r="134" spans="20:36">
      <c r="T134" s="44"/>
      <c r="U134" s="44"/>
      <c r="V134" s="44"/>
      <c r="W134" s="44"/>
      <c r="X134" s="44"/>
      <c r="Y134" s="44"/>
      <c r="Z134" s="44"/>
      <c r="AA134" s="44"/>
      <c r="AB134" s="44"/>
      <c r="AC134" s="44"/>
      <c r="AD134" s="44"/>
      <c r="AE134" s="44"/>
      <c r="AF134" s="44"/>
      <c r="AG134" s="44"/>
      <c r="AH134" s="44"/>
      <c r="AI134" s="44"/>
      <c r="AJ134" s="44"/>
    </row>
    <row r="135" spans="20:36">
      <c r="T135" s="44"/>
      <c r="U135" s="44"/>
      <c r="V135" s="44"/>
      <c r="W135" s="44"/>
      <c r="X135" s="44"/>
      <c r="Y135" s="44"/>
      <c r="Z135" s="44"/>
      <c r="AA135" s="44"/>
      <c r="AB135" s="44"/>
      <c r="AC135" s="44"/>
      <c r="AD135" s="44"/>
      <c r="AE135" s="44"/>
      <c r="AF135" s="44"/>
      <c r="AG135" s="44"/>
      <c r="AH135" s="44"/>
      <c r="AI135" s="44"/>
      <c r="AJ135" s="44"/>
    </row>
    <row r="136" spans="20:36">
      <c r="T136" s="44"/>
      <c r="U136" s="44"/>
      <c r="V136" s="44"/>
      <c r="W136" s="44"/>
      <c r="X136" s="44"/>
      <c r="Y136" s="44"/>
      <c r="Z136" s="44"/>
      <c r="AA136" s="44"/>
      <c r="AB136" s="44"/>
      <c r="AC136" s="44"/>
      <c r="AD136" s="44"/>
      <c r="AE136" s="44"/>
      <c r="AF136" s="44"/>
      <c r="AG136" s="44"/>
      <c r="AH136" s="44"/>
      <c r="AI136" s="44"/>
      <c r="AJ136" s="44"/>
    </row>
    <row r="137" spans="20:36">
      <c r="T137" s="44"/>
      <c r="U137" s="44"/>
      <c r="V137" s="44"/>
      <c r="W137" s="44"/>
      <c r="X137" s="44"/>
      <c r="Y137" s="44"/>
      <c r="Z137" s="44"/>
      <c r="AA137" s="44"/>
      <c r="AB137" s="44"/>
      <c r="AC137" s="44"/>
      <c r="AD137" s="44"/>
      <c r="AE137" s="44"/>
      <c r="AF137" s="44"/>
      <c r="AG137" s="44"/>
      <c r="AH137" s="44"/>
      <c r="AI137" s="44"/>
      <c r="AJ137" s="44"/>
    </row>
    <row r="138" spans="20:36">
      <c r="T138" s="44"/>
      <c r="U138" s="44"/>
      <c r="V138" s="44"/>
      <c r="W138" s="44"/>
      <c r="X138" s="44"/>
      <c r="Y138" s="44"/>
      <c r="Z138" s="44"/>
      <c r="AA138" s="44"/>
      <c r="AB138" s="44"/>
      <c r="AC138" s="44"/>
      <c r="AD138" s="44"/>
      <c r="AE138" s="44"/>
      <c r="AF138" s="44"/>
      <c r="AG138" s="44"/>
      <c r="AH138" s="44"/>
      <c r="AI138" s="44"/>
      <c r="AJ138" s="44"/>
    </row>
    <row r="139" spans="20:36">
      <c r="T139" s="44"/>
      <c r="U139" s="44"/>
      <c r="V139" s="44"/>
      <c r="W139" s="44"/>
      <c r="X139" s="44"/>
      <c r="Y139" s="44"/>
      <c r="Z139" s="44"/>
      <c r="AA139" s="44"/>
      <c r="AB139" s="44"/>
      <c r="AC139" s="44"/>
      <c r="AD139" s="44"/>
      <c r="AE139" s="44"/>
      <c r="AF139" s="44"/>
      <c r="AG139" s="44"/>
      <c r="AH139" s="44"/>
      <c r="AI139" s="44"/>
      <c r="AJ139" s="44"/>
    </row>
    <row r="140" spans="20:36">
      <c r="T140" s="44"/>
      <c r="U140" s="44"/>
      <c r="V140" s="44"/>
      <c r="W140" s="44"/>
      <c r="X140" s="44"/>
      <c r="Y140" s="44"/>
      <c r="Z140" s="44"/>
      <c r="AA140" s="44"/>
      <c r="AB140" s="44"/>
      <c r="AC140" s="44"/>
      <c r="AD140" s="44"/>
      <c r="AE140" s="44"/>
      <c r="AF140" s="44"/>
      <c r="AG140" s="44"/>
      <c r="AH140" s="44"/>
      <c r="AI140" s="44"/>
      <c r="AJ140" s="44"/>
    </row>
    <row r="141" spans="20:36">
      <c r="T141" s="44"/>
      <c r="U141" s="44"/>
      <c r="V141" s="44"/>
      <c r="W141" s="44"/>
      <c r="X141" s="44"/>
      <c r="Y141" s="44"/>
      <c r="Z141" s="44"/>
      <c r="AA141" s="44"/>
      <c r="AB141" s="44"/>
      <c r="AC141" s="44"/>
      <c r="AD141" s="44"/>
      <c r="AE141" s="44"/>
      <c r="AF141" s="44"/>
      <c r="AG141" s="44"/>
      <c r="AH141" s="44"/>
      <c r="AI141" s="44"/>
      <c r="AJ141" s="44"/>
    </row>
    <row r="142" spans="20:36">
      <c r="T142" s="44"/>
      <c r="U142" s="44"/>
      <c r="V142" s="44"/>
      <c r="W142" s="44"/>
      <c r="X142" s="44"/>
      <c r="Y142" s="44"/>
      <c r="Z142" s="44"/>
      <c r="AA142" s="44"/>
      <c r="AB142" s="44"/>
      <c r="AC142" s="44"/>
      <c r="AD142" s="44"/>
      <c r="AE142" s="44"/>
      <c r="AF142" s="44"/>
      <c r="AG142" s="44"/>
      <c r="AH142" s="44"/>
      <c r="AI142" s="44"/>
      <c r="AJ142" s="44"/>
    </row>
    <row r="143" spans="20:36">
      <c r="T143" s="44"/>
      <c r="U143" s="44"/>
      <c r="V143" s="44"/>
      <c r="W143" s="44"/>
      <c r="X143" s="44"/>
      <c r="Y143" s="44"/>
      <c r="Z143" s="44"/>
      <c r="AA143" s="44"/>
      <c r="AB143" s="44"/>
      <c r="AC143" s="44"/>
      <c r="AD143" s="44"/>
      <c r="AE143" s="44"/>
      <c r="AF143" s="44"/>
      <c r="AG143" s="44"/>
      <c r="AH143" s="44"/>
      <c r="AI143" s="44"/>
      <c r="AJ143" s="44"/>
    </row>
    <row r="144" spans="20:36">
      <c r="T144" s="44"/>
      <c r="U144" s="44"/>
      <c r="V144" s="44"/>
      <c r="W144" s="44"/>
      <c r="X144" s="44"/>
      <c r="Y144" s="44"/>
      <c r="Z144" s="44"/>
      <c r="AA144" s="44"/>
      <c r="AB144" s="44"/>
      <c r="AC144" s="44"/>
      <c r="AD144" s="44"/>
      <c r="AE144" s="44"/>
      <c r="AF144" s="44"/>
      <c r="AG144" s="44"/>
      <c r="AH144" s="44"/>
      <c r="AI144" s="44"/>
      <c r="AJ144" s="44"/>
    </row>
    <row r="145" spans="20:36">
      <c r="T145" s="44"/>
      <c r="U145" s="44"/>
      <c r="V145" s="44"/>
      <c r="W145" s="44"/>
      <c r="X145" s="44"/>
      <c r="Y145" s="44"/>
      <c r="Z145" s="44"/>
      <c r="AA145" s="44"/>
      <c r="AB145" s="44"/>
      <c r="AC145" s="44"/>
      <c r="AD145" s="44"/>
      <c r="AE145" s="44"/>
      <c r="AF145" s="44"/>
      <c r="AG145" s="44"/>
      <c r="AH145" s="44"/>
      <c r="AI145" s="44"/>
      <c r="AJ145" s="44"/>
    </row>
    <row r="146" spans="20:36">
      <c r="T146" s="44"/>
      <c r="U146" s="44"/>
      <c r="V146" s="44"/>
      <c r="W146" s="44"/>
      <c r="X146" s="44"/>
      <c r="Y146" s="44"/>
      <c r="Z146" s="44"/>
      <c r="AA146" s="44"/>
      <c r="AB146" s="44"/>
      <c r="AC146" s="44"/>
      <c r="AD146" s="44"/>
      <c r="AE146" s="44"/>
      <c r="AF146" s="44"/>
      <c r="AG146" s="44"/>
      <c r="AH146" s="44"/>
      <c r="AI146" s="44"/>
      <c r="AJ146" s="44"/>
    </row>
    <row r="147" spans="20:36">
      <c r="T147" s="44"/>
      <c r="U147" s="44"/>
      <c r="V147" s="44"/>
      <c r="W147" s="44"/>
      <c r="X147" s="44"/>
      <c r="Y147" s="44"/>
      <c r="Z147" s="44"/>
      <c r="AA147" s="44"/>
      <c r="AB147" s="44"/>
      <c r="AC147" s="44"/>
      <c r="AD147" s="44"/>
      <c r="AE147" s="44"/>
      <c r="AF147" s="44"/>
      <c r="AG147" s="44"/>
      <c r="AH147" s="44"/>
      <c r="AI147" s="44"/>
      <c r="AJ147" s="44"/>
    </row>
    <row r="148" spans="20:36">
      <c r="T148" s="44"/>
      <c r="U148" s="44"/>
      <c r="V148" s="44"/>
      <c r="W148" s="44"/>
      <c r="X148" s="44"/>
      <c r="Y148" s="44"/>
      <c r="Z148" s="44"/>
      <c r="AA148" s="44"/>
      <c r="AB148" s="44"/>
      <c r="AC148" s="44"/>
      <c r="AD148" s="44"/>
      <c r="AE148" s="44"/>
      <c r="AF148" s="44"/>
      <c r="AG148" s="44"/>
      <c r="AH148" s="44"/>
      <c r="AI148" s="44"/>
      <c r="AJ148" s="44"/>
    </row>
    <row r="149" spans="20:36">
      <c r="T149" s="44"/>
      <c r="U149" s="44"/>
      <c r="V149" s="44"/>
      <c r="W149" s="44"/>
      <c r="X149" s="44"/>
      <c r="Y149" s="44"/>
      <c r="Z149" s="44"/>
      <c r="AA149" s="44"/>
      <c r="AB149" s="44"/>
      <c r="AC149" s="44"/>
      <c r="AD149" s="44"/>
      <c r="AE149" s="44"/>
      <c r="AF149" s="44"/>
      <c r="AG149" s="44"/>
      <c r="AH149" s="44"/>
      <c r="AI149" s="44"/>
      <c r="AJ149" s="44"/>
    </row>
    <row r="150" spans="20:36">
      <c r="T150" s="44"/>
      <c r="U150" s="44"/>
      <c r="V150" s="44"/>
      <c r="W150" s="44"/>
      <c r="X150" s="44"/>
      <c r="Y150" s="44"/>
      <c r="Z150" s="44"/>
      <c r="AA150" s="44"/>
      <c r="AB150" s="44"/>
      <c r="AC150" s="44"/>
      <c r="AD150" s="44"/>
      <c r="AE150" s="44"/>
      <c r="AF150" s="44"/>
      <c r="AG150" s="44"/>
      <c r="AH150" s="44"/>
      <c r="AI150" s="44"/>
      <c r="AJ150" s="44"/>
    </row>
    <row r="151" spans="20:36">
      <c r="T151" s="44"/>
      <c r="U151" s="44"/>
      <c r="V151" s="44"/>
      <c r="W151" s="44"/>
      <c r="X151" s="44"/>
      <c r="Y151" s="44"/>
      <c r="Z151" s="44"/>
      <c r="AA151" s="44"/>
      <c r="AB151" s="44"/>
      <c r="AC151" s="44"/>
      <c r="AD151" s="44"/>
      <c r="AE151" s="44"/>
      <c r="AF151" s="44"/>
      <c r="AG151" s="44"/>
      <c r="AH151" s="44"/>
      <c r="AI151" s="44"/>
      <c r="AJ151" s="44"/>
    </row>
    <row r="152" spans="20:36">
      <c r="T152" s="44"/>
      <c r="U152" s="44"/>
      <c r="V152" s="44"/>
      <c r="W152" s="44"/>
      <c r="X152" s="44"/>
      <c r="Y152" s="44"/>
      <c r="Z152" s="44"/>
      <c r="AA152" s="44"/>
      <c r="AB152" s="44"/>
      <c r="AC152" s="44"/>
      <c r="AD152" s="44"/>
      <c r="AE152" s="44"/>
      <c r="AF152" s="44"/>
      <c r="AG152" s="44"/>
      <c r="AH152" s="44"/>
      <c r="AI152" s="44"/>
      <c r="AJ152" s="44"/>
    </row>
    <row r="153" spans="20:36">
      <c r="T153" s="44"/>
      <c r="U153" s="44"/>
      <c r="V153" s="44"/>
      <c r="W153" s="44"/>
      <c r="X153" s="44"/>
      <c r="Y153" s="44"/>
      <c r="Z153" s="44"/>
      <c r="AA153" s="44"/>
      <c r="AB153" s="44"/>
      <c r="AC153" s="44"/>
      <c r="AD153" s="44"/>
      <c r="AE153" s="44"/>
      <c r="AF153" s="44"/>
      <c r="AG153" s="44"/>
      <c r="AH153" s="44"/>
      <c r="AI153" s="44"/>
      <c r="AJ153" s="44"/>
    </row>
    <row r="154" spans="20:36">
      <c r="T154" s="44"/>
      <c r="U154" s="44"/>
      <c r="V154" s="44"/>
      <c r="W154" s="44"/>
      <c r="X154" s="44"/>
      <c r="Y154" s="44"/>
      <c r="Z154" s="44"/>
      <c r="AA154" s="44"/>
      <c r="AB154" s="44"/>
      <c r="AC154" s="44"/>
      <c r="AD154" s="44"/>
      <c r="AE154" s="44"/>
      <c r="AF154" s="44"/>
      <c r="AG154" s="44"/>
      <c r="AH154" s="44"/>
      <c r="AI154" s="44"/>
      <c r="AJ154" s="44"/>
    </row>
    <row r="155" spans="20:36">
      <c r="T155" s="44"/>
      <c r="U155" s="44"/>
      <c r="V155" s="44"/>
      <c r="W155" s="44"/>
      <c r="X155" s="44"/>
      <c r="Y155" s="44"/>
      <c r="Z155" s="44"/>
      <c r="AA155" s="44"/>
      <c r="AB155" s="44"/>
      <c r="AC155" s="44"/>
      <c r="AD155" s="44"/>
      <c r="AE155" s="44"/>
      <c r="AF155" s="44"/>
      <c r="AG155" s="44"/>
      <c r="AH155" s="44"/>
      <c r="AI155" s="44"/>
      <c r="AJ155" s="44"/>
    </row>
    <row r="156" spans="20:36">
      <c r="T156" s="44"/>
      <c r="U156" s="44"/>
      <c r="V156" s="44"/>
      <c r="W156" s="44"/>
      <c r="X156" s="44"/>
      <c r="Y156" s="44"/>
      <c r="Z156" s="44"/>
      <c r="AA156" s="44"/>
      <c r="AB156" s="44"/>
      <c r="AC156" s="44"/>
      <c r="AD156" s="44"/>
      <c r="AE156" s="44"/>
      <c r="AF156" s="44"/>
      <c r="AG156" s="44"/>
      <c r="AH156" s="44"/>
      <c r="AI156" s="44"/>
      <c r="AJ156" s="44"/>
    </row>
    <row r="157" spans="20:36">
      <c r="T157" s="44"/>
      <c r="U157" s="44"/>
      <c r="V157" s="44"/>
      <c r="W157" s="44"/>
      <c r="X157" s="44"/>
      <c r="Y157" s="44"/>
      <c r="Z157" s="44"/>
      <c r="AA157" s="44"/>
      <c r="AB157" s="44"/>
      <c r="AC157" s="44"/>
      <c r="AD157" s="44"/>
      <c r="AE157" s="44"/>
      <c r="AF157" s="44"/>
      <c r="AG157" s="44"/>
      <c r="AH157" s="44"/>
      <c r="AI157" s="44"/>
      <c r="AJ157" s="44"/>
    </row>
    <row r="158" spans="20:36">
      <c r="T158" s="44"/>
      <c r="U158" s="44"/>
      <c r="V158" s="44"/>
      <c r="W158" s="44"/>
      <c r="X158" s="44"/>
      <c r="Y158" s="44"/>
      <c r="Z158" s="44"/>
      <c r="AA158" s="44"/>
      <c r="AB158" s="44"/>
      <c r="AC158" s="44"/>
      <c r="AD158" s="44"/>
      <c r="AE158" s="44"/>
      <c r="AF158" s="44"/>
      <c r="AG158" s="44"/>
      <c r="AH158" s="44"/>
      <c r="AI158" s="44"/>
      <c r="AJ158" s="44"/>
    </row>
    <row r="159" spans="20:36">
      <c r="T159" s="44"/>
      <c r="U159" s="44"/>
      <c r="V159" s="44"/>
      <c r="W159" s="44"/>
      <c r="X159" s="44"/>
      <c r="Y159" s="44"/>
      <c r="Z159" s="44"/>
      <c r="AA159" s="44"/>
      <c r="AB159" s="44"/>
      <c r="AC159" s="44"/>
      <c r="AD159" s="44"/>
      <c r="AE159" s="44"/>
      <c r="AF159" s="44"/>
      <c r="AG159" s="44"/>
      <c r="AH159" s="44"/>
      <c r="AI159" s="44"/>
      <c r="AJ159" s="44"/>
    </row>
    <row r="160" spans="20:36">
      <c r="T160" s="44"/>
      <c r="U160" s="44"/>
      <c r="V160" s="44"/>
      <c r="W160" s="44"/>
      <c r="X160" s="44"/>
      <c r="Y160" s="44"/>
      <c r="Z160" s="44"/>
      <c r="AA160" s="44"/>
      <c r="AB160" s="44"/>
      <c r="AC160" s="44"/>
      <c r="AD160" s="44"/>
      <c r="AE160" s="44"/>
      <c r="AF160" s="44"/>
      <c r="AG160" s="44"/>
      <c r="AH160" s="44"/>
      <c r="AI160" s="44"/>
      <c r="AJ160" s="44"/>
    </row>
    <row r="161" spans="20:36">
      <c r="T161" s="44"/>
      <c r="U161" s="44"/>
      <c r="V161" s="44"/>
      <c r="W161" s="44"/>
      <c r="X161" s="44"/>
      <c r="Y161" s="44"/>
      <c r="Z161" s="44"/>
      <c r="AA161" s="44"/>
      <c r="AB161" s="44"/>
      <c r="AC161" s="44"/>
      <c r="AD161" s="44"/>
      <c r="AE161" s="44"/>
      <c r="AF161" s="44"/>
      <c r="AG161" s="44"/>
      <c r="AH161" s="44"/>
      <c r="AI161" s="44"/>
      <c r="AJ161" s="44"/>
    </row>
    <row r="162" spans="20:36">
      <c r="T162" s="44"/>
      <c r="U162" s="44"/>
      <c r="V162" s="44"/>
      <c r="W162" s="44"/>
      <c r="X162" s="44"/>
      <c r="Y162" s="44"/>
      <c r="Z162" s="44"/>
      <c r="AA162" s="44"/>
      <c r="AB162" s="44"/>
      <c r="AC162" s="44"/>
      <c r="AD162" s="44"/>
      <c r="AE162" s="44"/>
      <c r="AF162" s="44"/>
      <c r="AG162" s="44"/>
      <c r="AH162" s="44"/>
      <c r="AI162" s="44"/>
      <c r="AJ162" s="44"/>
    </row>
    <row r="163" spans="20:36">
      <c r="T163" s="44"/>
      <c r="U163" s="44"/>
      <c r="V163" s="44"/>
      <c r="W163" s="44"/>
      <c r="X163" s="44"/>
      <c r="Y163" s="44"/>
      <c r="Z163" s="44"/>
      <c r="AA163" s="44"/>
      <c r="AB163" s="44"/>
      <c r="AC163" s="44"/>
      <c r="AD163" s="44"/>
      <c r="AE163" s="44"/>
      <c r="AF163" s="44"/>
      <c r="AG163" s="44"/>
      <c r="AH163" s="44"/>
      <c r="AI163" s="44"/>
      <c r="AJ163" s="44"/>
    </row>
    <row r="164" spans="20:36">
      <c r="T164" s="44"/>
      <c r="U164" s="44"/>
      <c r="V164" s="44"/>
      <c r="W164" s="44"/>
      <c r="X164" s="44"/>
      <c r="Y164" s="44"/>
      <c r="Z164" s="44"/>
      <c r="AA164" s="44"/>
      <c r="AB164" s="44"/>
      <c r="AC164" s="44"/>
      <c r="AD164" s="44"/>
      <c r="AE164" s="44"/>
      <c r="AF164" s="44"/>
      <c r="AG164" s="44"/>
      <c r="AH164" s="44"/>
      <c r="AI164" s="44"/>
      <c r="AJ164" s="44"/>
    </row>
    <row r="165" spans="20:36">
      <c r="T165" s="44"/>
      <c r="U165" s="44"/>
      <c r="V165" s="44"/>
      <c r="W165" s="44"/>
      <c r="X165" s="44"/>
      <c r="Y165" s="44"/>
      <c r="Z165" s="44"/>
      <c r="AA165" s="44"/>
      <c r="AB165" s="44"/>
      <c r="AC165" s="44"/>
      <c r="AD165" s="44"/>
      <c r="AE165" s="44"/>
      <c r="AF165" s="44"/>
      <c r="AG165" s="44"/>
      <c r="AH165" s="44"/>
      <c r="AI165" s="44"/>
      <c r="AJ165" s="44"/>
    </row>
    <row r="166" spans="20:36">
      <c r="T166" s="44"/>
      <c r="U166" s="44"/>
      <c r="V166" s="44"/>
      <c r="W166" s="44"/>
      <c r="X166" s="44"/>
      <c r="Y166" s="44"/>
      <c r="Z166" s="44"/>
      <c r="AA166" s="44"/>
      <c r="AB166" s="44"/>
      <c r="AC166" s="44"/>
      <c r="AD166" s="44"/>
      <c r="AE166" s="44"/>
      <c r="AF166" s="44"/>
      <c r="AG166" s="44"/>
      <c r="AH166" s="44"/>
      <c r="AI166" s="44"/>
      <c r="AJ166" s="44"/>
    </row>
    <row r="167" spans="20:36">
      <c r="T167" s="44"/>
      <c r="U167" s="44"/>
      <c r="V167" s="44"/>
      <c r="W167" s="44"/>
      <c r="X167" s="44"/>
      <c r="Y167" s="44"/>
      <c r="Z167" s="44"/>
      <c r="AA167" s="44"/>
      <c r="AB167" s="44"/>
      <c r="AC167" s="44"/>
      <c r="AD167" s="44"/>
      <c r="AE167" s="44"/>
      <c r="AF167" s="44"/>
      <c r="AG167" s="44"/>
      <c r="AH167" s="44"/>
      <c r="AI167" s="44"/>
      <c r="AJ167" s="44"/>
    </row>
    <row r="168" spans="20:36">
      <c r="T168" s="44"/>
      <c r="U168" s="44"/>
      <c r="V168" s="44"/>
      <c r="W168" s="44"/>
      <c r="X168" s="44"/>
      <c r="Y168" s="44"/>
      <c r="Z168" s="44"/>
      <c r="AA168" s="44"/>
      <c r="AB168" s="44"/>
      <c r="AC168" s="44"/>
      <c r="AD168" s="44"/>
      <c r="AE168" s="44"/>
      <c r="AF168" s="44"/>
      <c r="AG168" s="44"/>
      <c r="AH168" s="44"/>
      <c r="AI168" s="44"/>
      <c r="AJ168" s="44"/>
    </row>
    <row r="169" spans="20:36">
      <c r="T169" s="44"/>
      <c r="U169" s="44"/>
      <c r="V169" s="44"/>
      <c r="W169" s="44"/>
      <c r="X169" s="44"/>
      <c r="Y169" s="44"/>
      <c r="Z169" s="44"/>
      <c r="AA169" s="44"/>
      <c r="AB169" s="44"/>
      <c r="AC169" s="44"/>
      <c r="AD169" s="44"/>
      <c r="AE169" s="44"/>
      <c r="AF169" s="44"/>
      <c r="AG169" s="44"/>
      <c r="AH169" s="44"/>
      <c r="AI169" s="44"/>
      <c r="AJ169" s="44"/>
    </row>
    <row r="170" spans="20:36">
      <c r="T170" s="44"/>
      <c r="U170" s="44"/>
      <c r="V170" s="44"/>
      <c r="W170" s="44"/>
      <c r="X170" s="44"/>
      <c r="Y170" s="44"/>
      <c r="Z170" s="44"/>
      <c r="AA170" s="44"/>
      <c r="AB170" s="44"/>
      <c r="AC170" s="44"/>
      <c r="AD170" s="44"/>
      <c r="AE170" s="44"/>
      <c r="AF170" s="44"/>
      <c r="AG170" s="44"/>
      <c r="AH170" s="44"/>
      <c r="AI170" s="44"/>
      <c r="AJ170" s="44"/>
    </row>
    <row r="171" spans="20:36">
      <c r="T171" s="44"/>
      <c r="U171" s="44"/>
      <c r="V171" s="44"/>
      <c r="W171" s="44"/>
      <c r="X171" s="44"/>
      <c r="Y171" s="44"/>
      <c r="Z171" s="44"/>
      <c r="AA171" s="44"/>
      <c r="AB171" s="44"/>
      <c r="AC171" s="44"/>
      <c r="AD171" s="44"/>
      <c r="AE171" s="44"/>
      <c r="AF171" s="44"/>
      <c r="AG171" s="44"/>
      <c r="AH171" s="44"/>
      <c r="AI171" s="44"/>
      <c r="AJ171" s="44"/>
    </row>
    <row r="172" spans="20:36">
      <c r="T172" s="44"/>
      <c r="U172" s="44"/>
      <c r="V172" s="44"/>
      <c r="W172" s="44"/>
      <c r="X172" s="44"/>
      <c r="Y172" s="44"/>
      <c r="Z172" s="44"/>
      <c r="AA172" s="44"/>
      <c r="AB172" s="44"/>
      <c r="AC172" s="44"/>
      <c r="AD172" s="44"/>
      <c r="AE172" s="44"/>
      <c r="AF172" s="44"/>
      <c r="AG172" s="44"/>
      <c r="AH172" s="44"/>
      <c r="AI172" s="44"/>
      <c r="AJ172" s="44"/>
    </row>
    <row r="173" spans="20:36">
      <c r="T173" s="44"/>
      <c r="U173" s="44"/>
      <c r="V173" s="44"/>
      <c r="W173" s="44"/>
      <c r="X173" s="44"/>
      <c r="Y173" s="44"/>
      <c r="Z173" s="44"/>
      <c r="AA173" s="44"/>
      <c r="AB173" s="44"/>
      <c r="AC173" s="44"/>
      <c r="AD173" s="44"/>
      <c r="AE173" s="44"/>
      <c r="AF173" s="44"/>
      <c r="AG173" s="44"/>
      <c r="AH173" s="44"/>
      <c r="AI173" s="44"/>
      <c r="AJ173" s="44"/>
    </row>
    <row r="174" spans="20:36">
      <c r="T174" s="44"/>
      <c r="U174" s="44"/>
      <c r="V174" s="44"/>
      <c r="W174" s="44"/>
      <c r="X174" s="44"/>
      <c r="Y174" s="44"/>
      <c r="Z174" s="44"/>
      <c r="AA174" s="44"/>
      <c r="AB174" s="44"/>
      <c r="AC174" s="44"/>
      <c r="AD174" s="44"/>
      <c r="AE174" s="44"/>
      <c r="AF174" s="44"/>
      <c r="AG174" s="44"/>
      <c r="AH174" s="44"/>
      <c r="AI174" s="44"/>
      <c r="AJ174" s="44"/>
    </row>
    <row r="175" spans="20:36">
      <c r="T175" s="44"/>
      <c r="U175" s="44"/>
      <c r="V175" s="44"/>
      <c r="W175" s="44"/>
      <c r="X175" s="44"/>
      <c r="Y175" s="44"/>
      <c r="Z175" s="44"/>
      <c r="AA175" s="44"/>
      <c r="AB175" s="44"/>
      <c r="AC175" s="44"/>
      <c r="AD175" s="44"/>
      <c r="AE175" s="44"/>
      <c r="AF175" s="44"/>
      <c r="AG175" s="44"/>
      <c r="AH175" s="44"/>
      <c r="AI175" s="44"/>
      <c r="AJ175" s="44"/>
    </row>
    <row r="176" spans="20:36">
      <c r="T176" s="44"/>
      <c r="U176" s="44"/>
      <c r="V176" s="44"/>
      <c r="W176" s="44"/>
      <c r="X176" s="44"/>
      <c r="Y176" s="44"/>
      <c r="Z176" s="44"/>
      <c r="AA176" s="44"/>
      <c r="AB176" s="44"/>
      <c r="AC176" s="44"/>
      <c r="AD176" s="44"/>
      <c r="AE176" s="44"/>
      <c r="AF176" s="44"/>
      <c r="AG176" s="44"/>
      <c r="AH176" s="44"/>
      <c r="AI176" s="44"/>
      <c r="AJ176" s="44"/>
    </row>
    <row r="177" spans="20:36">
      <c r="T177" s="44"/>
      <c r="U177" s="44"/>
      <c r="V177" s="44"/>
      <c r="W177" s="44"/>
      <c r="X177" s="44"/>
      <c r="Y177" s="44"/>
      <c r="Z177" s="44"/>
      <c r="AA177" s="44"/>
      <c r="AB177" s="44"/>
      <c r="AC177" s="44"/>
      <c r="AD177" s="44"/>
      <c r="AE177" s="44"/>
      <c r="AF177" s="44"/>
      <c r="AG177" s="44"/>
      <c r="AH177" s="44"/>
      <c r="AI177" s="44"/>
      <c r="AJ177" s="44"/>
    </row>
    <row r="178" spans="20:36">
      <c r="T178" s="44"/>
      <c r="U178" s="44"/>
      <c r="V178" s="44"/>
      <c r="W178" s="44"/>
      <c r="X178" s="44"/>
      <c r="Y178" s="44"/>
      <c r="Z178" s="44"/>
      <c r="AA178" s="44"/>
      <c r="AB178" s="44"/>
      <c r="AC178" s="44"/>
      <c r="AD178" s="44"/>
      <c r="AE178" s="44"/>
      <c r="AF178" s="44"/>
      <c r="AG178" s="44"/>
      <c r="AH178" s="44"/>
      <c r="AI178" s="44"/>
      <c r="AJ178" s="44"/>
    </row>
    <row r="179" spans="20:36">
      <c r="T179" s="44"/>
      <c r="U179" s="44"/>
      <c r="V179" s="44"/>
      <c r="W179" s="44"/>
      <c r="X179" s="44"/>
      <c r="Y179" s="44"/>
      <c r="Z179" s="44"/>
      <c r="AA179" s="44"/>
      <c r="AB179" s="44"/>
      <c r="AC179" s="44"/>
      <c r="AD179" s="44"/>
      <c r="AE179" s="44"/>
      <c r="AF179" s="44"/>
      <c r="AG179" s="44"/>
      <c r="AH179" s="44"/>
      <c r="AI179" s="44"/>
      <c r="AJ179" s="44"/>
    </row>
    <row r="180" spans="20:36">
      <c r="T180" s="44"/>
      <c r="U180" s="44"/>
      <c r="V180" s="44"/>
      <c r="W180" s="44"/>
      <c r="X180" s="44"/>
      <c r="Y180" s="44"/>
      <c r="Z180" s="44"/>
      <c r="AA180" s="44"/>
      <c r="AB180" s="44"/>
      <c r="AC180" s="44"/>
      <c r="AD180" s="44"/>
      <c r="AE180" s="44"/>
      <c r="AF180" s="44"/>
      <c r="AG180" s="44"/>
      <c r="AH180" s="44"/>
      <c r="AI180" s="44"/>
      <c r="AJ180" s="44"/>
    </row>
    <row r="181" spans="20:36">
      <c r="T181" s="44"/>
      <c r="U181" s="44"/>
      <c r="V181" s="44"/>
      <c r="W181" s="44"/>
      <c r="X181" s="44"/>
      <c r="Y181" s="44"/>
      <c r="Z181" s="44"/>
      <c r="AA181" s="44"/>
      <c r="AB181" s="44"/>
      <c r="AC181" s="44"/>
      <c r="AD181" s="44"/>
      <c r="AE181" s="44"/>
      <c r="AF181" s="44"/>
      <c r="AG181" s="44"/>
      <c r="AH181" s="44"/>
      <c r="AI181" s="44"/>
      <c r="AJ181" s="44"/>
    </row>
    <row r="182" spans="20:36">
      <c r="T182" s="44"/>
      <c r="U182" s="44"/>
      <c r="V182" s="44"/>
      <c r="W182" s="44"/>
      <c r="X182" s="44"/>
      <c r="Y182" s="44"/>
      <c r="Z182" s="44"/>
      <c r="AA182" s="44"/>
      <c r="AB182" s="44"/>
      <c r="AC182" s="44"/>
      <c r="AD182" s="44"/>
      <c r="AE182" s="44"/>
      <c r="AF182" s="44"/>
      <c r="AG182" s="44"/>
      <c r="AH182" s="44"/>
      <c r="AI182" s="44"/>
      <c r="AJ182" s="44"/>
    </row>
    <row r="183" spans="20:36">
      <c r="T183" s="44"/>
      <c r="U183" s="44"/>
      <c r="V183" s="44"/>
      <c r="W183" s="44"/>
      <c r="X183" s="44"/>
      <c r="Y183" s="44"/>
      <c r="Z183" s="44"/>
      <c r="AA183" s="44"/>
      <c r="AB183" s="44"/>
      <c r="AC183" s="44"/>
      <c r="AD183" s="44"/>
      <c r="AE183" s="44"/>
      <c r="AF183" s="44"/>
      <c r="AG183" s="44"/>
      <c r="AH183" s="44"/>
      <c r="AI183" s="44"/>
      <c r="AJ183" s="44"/>
    </row>
    <row r="184" spans="20:36">
      <c r="T184" s="44"/>
      <c r="U184" s="44"/>
      <c r="V184" s="44"/>
      <c r="W184" s="44"/>
      <c r="X184" s="44"/>
      <c r="Y184" s="44"/>
      <c r="Z184" s="44"/>
      <c r="AA184" s="44"/>
      <c r="AB184" s="44"/>
      <c r="AC184" s="44"/>
      <c r="AD184" s="44"/>
      <c r="AE184" s="44"/>
      <c r="AF184" s="44"/>
      <c r="AG184" s="44"/>
      <c r="AH184" s="44"/>
      <c r="AI184" s="44"/>
      <c r="AJ184" s="44"/>
    </row>
    <row r="185" spans="20:36">
      <c r="T185" s="44"/>
      <c r="U185" s="44"/>
      <c r="V185" s="44"/>
      <c r="W185" s="44"/>
      <c r="X185" s="44"/>
      <c r="Y185" s="44"/>
      <c r="Z185" s="44"/>
      <c r="AA185" s="44"/>
      <c r="AB185" s="44"/>
      <c r="AC185" s="44"/>
      <c r="AD185" s="44"/>
      <c r="AE185" s="44"/>
      <c r="AF185" s="44"/>
      <c r="AG185" s="44"/>
      <c r="AH185" s="44"/>
      <c r="AI185" s="44"/>
      <c r="AJ185" s="44"/>
    </row>
    <row r="186" spans="20:36">
      <c r="T186" s="44"/>
      <c r="U186" s="44"/>
      <c r="V186" s="44"/>
      <c r="W186" s="44"/>
      <c r="X186" s="44"/>
      <c r="Y186" s="44"/>
      <c r="Z186" s="44"/>
      <c r="AA186" s="44"/>
      <c r="AB186" s="44"/>
      <c r="AC186" s="44"/>
      <c r="AD186" s="44"/>
      <c r="AE186" s="44"/>
      <c r="AF186" s="44"/>
      <c r="AG186" s="44"/>
      <c r="AH186" s="44"/>
      <c r="AI186" s="44"/>
      <c r="AJ186" s="44"/>
    </row>
    <row r="187" spans="20:36">
      <c r="T187" s="44"/>
      <c r="U187" s="44"/>
      <c r="V187" s="44"/>
      <c r="W187" s="44"/>
      <c r="X187" s="44"/>
      <c r="Y187" s="44"/>
      <c r="Z187" s="44"/>
      <c r="AA187" s="44"/>
      <c r="AB187" s="44"/>
      <c r="AC187" s="44"/>
      <c r="AD187" s="44"/>
      <c r="AE187" s="44"/>
      <c r="AF187" s="44"/>
      <c r="AG187" s="44"/>
      <c r="AH187" s="44"/>
      <c r="AI187" s="44"/>
      <c r="AJ187" s="44"/>
    </row>
  </sheetData>
  <mergeCells count="36">
    <mergeCell ref="C33:F33"/>
    <mergeCell ref="C37:F37"/>
    <mergeCell ref="C34:F34"/>
    <mergeCell ref="C35:F35"/>
    <mergeCell ref="C36:F36"/>
    <mergeCell ref="C28:F28"/>
    <mergeCell ref="C29:F29"/>
    <mergeCell ref="C30:F30"/>
    <mergeCell ref="C31:F31"/>
    <mergeCell ref="C32:F32"/>
    <mergeCell ref="B1:F1"/>
    <mergeCell ref="C14:F14"/>
    <mergeCell ref="C15:F15"/>
    <mergeCell ref="C16:F16"/>
    <mergeCell ref="C17:F17"/>
    <mergeCell ref="C8:F8"/>
    <mergeCell ref="C9:F9"/>
    <mergeCell ref="C10:F10"/>
    <mergeCell ref="C11:F11"/>
    <mergeCell ref="C12:F12"/>
    <mergeCell ref="C38:F38"/>
    <mergeCell ref="B2:C2"/>
    <mergeCell ref="D2:G2"/>
    <mergeCell ref="C5:F5"/>
    <mergeCell ref="C6:F6"/>
    <mergeCell ref="C7:F7"/>
    <mergeCell ref="C18:F18"/>
    <mergeCell ref="C19:F19"/>
    <mergeCell ref="C20:F20"/>
    <mergeCell ref="C21:F21"/>
    <mergeCell ref="C22:F22"/>
    <mergeCell ref="C23:F23"/>
    <mergeCell ref="C24:F24"/>
    <mergeCell ref="C25:F25"/>
    <mergeCell ref="C26:F26"/>
    <mergeCell ref="C27:F27"/>
  </mergeCells>
  <phoneticPr fontId="64" type="noConversion"/>
  <conditionalFormatting sqref="D2 F3:G4">
    <cfRule type="containsText" dxfId="8" priority="4" operator="containsText" text="FAIL">
      <formula>NOT(ISERROR(SEARCH("FAIL",D2)))</formula>
    </cfRule>
    <cfRule type="beginsWith" dxfId="7" priority="5" operator="beginsWith" text="PASS">
      <formula>LEFT(D2,LEN("PASS"))="PASS"</formula>
    </cfRule>
    <cfRule type="beginsWith" dxfId="6" priority="6" operator="beginsWith" text="CONDITIONAL">
      <formula>LEFT(D2,LEN("CONDITIONAL"))="CONDITIONAL"</formula>
    </cfRule>
  </conditionalFormatting>
  <pageMargins left="0.25" right="0.25" top="0.75" bottom="0.75" header="0.3" footer="0.3"/>
  <pageSetup paperSize="9" scale="75" orientation="portrait"/>
  <headerFooter>
    <oddHeader>&amp;L&amp;"Arial"&amp;8&amp;K000000INTERNAL&amp;1#</oddHeader>
  </headerFooter>
  <ignoredErrors>
    <ignoredError sqref="B6:B12" numberStoredAsText="1"/>
  </ignoredErrors>
  <drawing r:id="rId1"/>
  <extLst>
    <ext xmlns:x14="http://schemas.microsoft.com/office/spreadsheetml/2009/9/main" uri="{78C0D931-6437-407d-A8EE-F0AAD7539E65}">
      <x14:conditionalFormattings>
        <x14:conditionalFormatting xmlns:xm="http://schemas.microsoft.com/office/excel/2006/main">
          <x14:cfRule type="containsText" priority="1" stopIfTrue="1" operator="containsText" id="{1ED08C6C-10DC-4ED0-8E33-944937750F6F}">
            <xm:f>NOT(ISERROR(SEARCH("major-non-conform",G6)))</xm:f>
            <xm:f>"major-non-conform"</xm:f>
            <x14:dxf>
              <font>
                <b val="0"/>
                <i val="0"/>
                <color theme="1"/>
              </font>
              <fill>
                <patternFill>
                  <bgColor rgb="FFFF0000"/>
                </patternFill>
              </fill>
            </x14:dxf>
          </x14:cfRule>
          <x14:cfRule type="containsText" priority="2" stopIfTrue="1" operator="containsText" id="{7F48A484-F826-4E81-BC4D-362C9E042922}">
            <xm:f>NOT(ISERROR(SEARCH("minor-non-conform",G6)))</xm:f>
            <xm:f>"minor-non-conform"</xm:f>
            <x14:dxf>
              <font>
                <b val="0"/>
                <i val="0"/>
                <color theme="1"/>
              </font>
              <fill>
                <patternFill>
                  <bgColor rgb="FFFFC000"/>
                </patternFill>
              </fill>
            </x14:dxf>
          </x14:cfRule>
          <x14:cfRule type="containsText" priority="3" stopIfTrue="1" operator="containsText" id="{55D117FF-0633-444E-8B07-46683111C288}">
            <xm:f>NOT(ISERROR(SEARCH("conform",G6)))</xm:f>
            <xm:f>"conform"</xm:f>
            <x14:dxf>
              <font>
                <b val="0"/>
                <i val="0"/>
                <color theme="1"/>
              </font>
              <fill>
                <patternFill>
                  <bgColor rgb="FF00B050"/>
                </patternFill>
              </fill>
            </x14:dxf>
          </x14:cfRule>
          <xm:sqref>G6:G12</xm:sqref>
        </x14:conditionalFormatting>
        <x14:conditionalFormatting xmlns:xm="http://schemas.microsoft.com/office/excel/2006/main">
          <x14:cfRule type="containsText" priority="7" stopIfTrue="1" operator="containsText" id="{8209D037-A887-41DA-AD45-C93817B9065A}">
            <xm:f>NOT(ISERROR(SEARCH("major-non-conform",G15)))</xm:f>
            <xm:f>"major-non-conform"</xm:f>
            <x14:dxf>
              <font>
                <b val="0"/>
                <i val="0"/>
                <color theme="1"/>
              </font>
              <fill>
                <patternFill>
                  <bgColor rgb="FFFF0000"/>
                </patternFill>
              </fill>
            </x14:dxf>
          </x14:cfRule>
          <x14:cfRule type="containsText" priority="8" stopIfTrue="1" operator="containsText" id="{73BB1F41-83C6-4345-A2DE-6163CC546999}">
            <xm:f>NOT(ISERROR(SEARCH("minor-non-conform",G15)))</xm:f>
            <xm:f>"minor-non-conform"</xm:f>
            <x14:dxf>
              <font>
                <b val="0"/>
                <i val="0"/>
                <color theme="1"/>
              </font>
              <fill>
                <patternFill>
                  <bgColor rgb="FFFFC000"/>
                </patternFill>
              </fill>
            </x14:dxf>
          </x14:cfRule>
          <x14:cfRule type="containsText" priority="9" stopIfTrue="1" operator="containsText" id="{0426B867-C1DB-4884-88A4-3861559149F3}">
            <xm:f>NOT(ISERROR(SEARCH("conform",G15)))</xm:f>
            <xm:f>"conform"</xm:f>
            <x14:dxf>
              <font>
                <b val="0"/>
                <i val="0"/>
                <color theme="1"/>
              </font>
              <fill>
                <patternFill>
                  <bgColor rgb="FF00B050"/>
                </patternFill>
              </fill>
            </x14:dxf>
          </x14:cfRule>
          <xm:sqref>G15:G38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91"/>
  <sheetViews>
    <sheetView workbookViewId="0"/>
  </sheetViews>
  <sheetFormatPr defaultColWidth="11" defaultRowHeight="14.25"/>
  <cols>
    <col min="1" max="1" width="3.7109375" customWidth="1"/>
    <col min="2" max="2" width="83" bestFit="1" customWidth="1"/>
    <col min="4" max="4" width="31" bestFit="1" customWidth="1"/>
  </cols>
  <sheetData>
    <row r="1" spans="2:4" ht="57" customHeight="1">
      <c r="B1" s="48" t="s">
        <v>837</v>
      </c>
      <c r="C1" s="49"/>
      <c r="D1" s="126"/>
    </row>
    <row r="2" spans="2:4" ht="104.25" customHeight="1"/>
    <row r="4" spans="2:4" ht="42.75">
      <c r="B4" s="126" t="s">
        <v>838</v>
      </c>
    </row>
    <row r="5" spans="2:4">
      <c r="B5" s="126"/>
    </row>
    <row r="6" spans="2:4" ht="32.65">
      <c r="B6" s="50" t="s">
        <v>839</v>
      </c>
    </row>
    <row r="7" spans="2:4" ht="18.399999999999999">
      <c r="B7" s="51" t="s">
        <v>840</v>
      </c>
    </row>
    <row r="8" spans="2:4" ht="18">
      <c r="B8" s="51" t="s">
        <v>841</v>
      </c>
    </row>
    <row r="9" spans="2:4" ht="36.4">
      <c r="B9" s="51" t="s">
        <v>842</v>
      </c>
    </row>
    <row r="10" spans="2:4" ht="32.65">
      <c r="B10" s="50" t="s">
        <v>843</v>
      </c>
    </row>
    <row r="11" spans="2:4" ht="102" customHeight="1">
      <c r="B11" s="51" t="s">
        <v>844</v>
      </c>
    </row>
    <row r="12" spans="2:4" ht="124.5" customHeight="1">
      <c r="B12" s="51" t="s">
        <v>845</v>
      </c>
    </row>
    <row r="13" spans="2:4" ht="54.4">
      <c r="B13" s="51" t="s">
        <v>846</v>
      </c>
    </row>
    <row r="14" spans="2:4" ht="18">
      <c r="B14" s="52"/>
    </row>
    <row r="15" spans="2:4">
      <c r="B15" s="126"/>
    </row>
    <row r="16" spans="2:4">
      <c r="B16" s="126"/>
    </row>
    <row r="17" spans="2:2" ht="64.5">
      <c r="B17" s="53" t="s">
        <v>847</v>
      </c>
    </row>
    <row r="18" spans="2:2" ht="118.15">
      <c r="B18" s="54" t="s">
        <v>848</v>
      </c>
    </row>
    <row r="19" spans="2:2" ht="16.899999999999999">
      <c r="B19" s="55" t="s">
        <v>849</v>
      </c>
    </row>
    <row r="20" spans="2:2" ht="85.5">
      <c r="B20" s="56" t="s">
        <v>850</v>
      </c>
    </row>
    <row r="21" spans="2:2" ht="57">
      <c r="B21" s="56" t="s">
        <v>851</v>
      </c>
    </row>
    <row r="22" spans="2:2" ht="43.5" customHeight="1">
      <c r="B22" s="56" t="s">
        <v>852</v>
      </c>
    </row>
    <row r="23" spans="2:2" ht="28.15">
      <c r="B23" s="56" t="s">
        <v>853</v>
      </c>
    </row>
    <row r="24" spans="2:2" ht="28.15">
      <c r="B24" s="56" t="s">
        <v>854</v>
      </c>
    </row>
    <row r="25" spans="2:2" ht="42">
      <c r="B25" s="56" t="s">
        <v>855</v>
      </c>
    </row>
    <row r="26" spans="2:2">
      <c r="B26" s="56" t="s">
        <v>856</v>
      </c>
    </row>
    <row r="27" spans="2:2" ht="71.25">
      <c r="B27" s="56" t="s">
        <v>857</v>
      </c>
    </row>
    <row r="28" spans="2:2" ht="42">
      <c r="B28" s="56" t="s">
        <v>858</v>
      </c>
    </row>
    <row r="29" spans="2:2" ht="28.15">
      <c r="B29" s="56" t="s">
        <v>859</v>
      </c>
    </row>
    <row r="30" spans="2:2">
      <c r="B30" s="57" t="s">
        <v>860</v>
      </c>
    </row>
    <row r="31" spans="2:2">
      <c r="B31" s="56" t="s">
        <v>861</v>
      </c>
    </row>
    <row r="32" spans="2:2" ht="42.75">
      <c r="B32" s="56" t="s">
        <v>862</v>
      </c>
    </row>
    <row r="33" spans="2:2">
      <c r="B33" s="56" t="s">
        <v>863</v>
      </c>
    </row>
    <row r="34" spans="2:2">
      <c r="B34" s="56" t="s">
        <v>864</v>
      </c>
    </row>
    <row r="35" spans="2:2" ht="42.75">
      <c r="B35" s="56" t="s">
        <v>865</v>
      </c>
    </row>
    <row r="36" spans="2:2">
      <c r="B36" s="56" t="s">
        <v>866</v>
      </c>
    </row>
    <row r="37" spans="2:2" ht="99.75">
      <c r="B37" s="56" t="s">
        <v>867</v>
      </c>
    </row>
    <row r="38" spans="2:2">
      <c r="B38" s="56" t="s">
        <v>868</v>
      </c>
    </row>
    <row r="39" spans="2:2" ht="42.75">
      <c r="B39" s="56" t="s">
        <v>869</v>
      </c>
    </row>
    <row r="40" spans="2:2" ht="42.75">
      <c r="B40" s="56" t="s">
        <v>870</v>
      </c>
    </row>
    <row r="41" spans="2:2" ht="57">
      <c r="B41" s="56" t="s">
        <v>871</v>
      </c>
    </row>
    <row r="42" spans="2:2">
      <c r="B42" s="56" t="s">
        <v>872</v>
      </c>
    </row>
    <row r="43" spans="2:2" ht="57">
      <c r="B43" s="56" t="s">
        <v>873</v>
      </c>
    </row>
    <row r="44" spans="2:2">
      <c r="B44" s="56" t="s">
        <v>874</v>
      </c>
    </row>
    <row r="45" spans="2:2" ht="57">
      <c r="B45" s="56" t="s">
        <v>875</v>
      </c>
    </row>
    <row r="46" spans="2:2">
      <c r="B46" s="57" t="s">
        <v>876</v>
      </c>
    </row>
    <row r="47" spans="2:2">
      <c r="B47" s="56" t="s">
        <v>877</v>
      </c>
    </row>
    <row r="48" spans="2:2">
      <c r="B48" s="56" t="s">
        <v>878</v>
      </c>
    </row>
    <row r="49" spans="2:2">
      <c r="B49" s="56" t="s">
        <v>879</v>
      </c>
    </row>
    <row r="50" spans="2:2">
      <c r="B50" s="56" t="s">
        <v>880</v>
      </c>
    </row>
    <row r="51" spans="2:2" ht="28.15">
      <c r="B51" s="56" t="s">
        <v>881</v>
      </c>
    </row>
    <row r="52" spans="2:2">
      <c r="B52" s="56" t="s">
        <v>882</v>
      </c>
    </row>
    <row r="53" spans="2:2">
      <c r="B53" s="56" t="s">
        <v>883</v>
      </c>
    </row>
    <row r="54" spans="2:2">
      <c r="B54" s="56" t="s">
        <v>884</v>
      </c>
    </row>
    <row r="55" spans="2:2">
      <c r="B55" s="56" t="s">
        <v>885</v>
      </c>
    </row>
    <row r="56" spans="2:2" ht="28.15">
      <c r="B56" s="56" t="s">
        <v>886</v>
      </c>
    </row>
    <row r="57" spans="2:2" ht="28.15">
      <c r="B57" s="56" t="s">
        <v>887</v>
      </c>
    </row>
    <row r="58" spans="2:2" ht="28.5">
      <c r="B58" s="56" t="s">
        <v>888</v>
      </c>
    </row>
    <row r="59" spans="2:2" ht="57">
      <c r="B59" s="56" t="s">
        <v>889</v>
      </c>
    </row>
    <row r="60" spans="2:2" ht="28.5">
      <c r="B60" s="56" t="s">
        <v>890</v>
      </c>
    </row>
    <row r="61" spans="2:2">
      <c r="B61" s="57" t="s">
        <v>891</v>
      </c>
    </row>
    <row r="62" spans="2:2" ht="28.5">
      <c r="B62" s="56" t="s">
        <v>892</v>
      </c>
    </row>
    <row r="63" spans="2:2" ht="42.75">
      <c r="B63" s="56" t="s">
        <v>893</v>
      </c>
    </row>
    <row r="64" spans="2:2" ht="42.75">
      <c r="B64" s="56" t="s">
        <v>894</v>
      </c>
    </row>
    <row r="65" spans="2:2" ht="28.5">
      <c r="B65" s="56" t="s">
        <v>895</v>
      </c>
    </row>
    <row r="66" spans="2:2" ht="28.5">
      <c r="B66" s="56" t="s">
        <v>896</v>
      </c>
    </row>
    <row r="67" spans="2:2">
      <c r="B67" s="57" t="s">
        <v>897</v>
      </c>
    </row>
    <row r="68" spans="2:2" ht="99.75">
      <c r="B68" s="57" t="s">
        <v>898</v>
      </c>
    </row>
    <row r="69" spans="2:2" ht="81.75">
      <c r="B69" s="57" t="s">
        <v>899</v>
      </c>
    </row>
    <row r="70" spans="2:2" ht="42.75">
      <c r="B70" s="56" t="s">
        <v>900</v>
      </c>
    </row>
    <row r="71" spans="2:2">
      <c r="B71" s="57" t="s">
        <v>901</v>
      </c>
    </row>
    <row r="72" spans="2:2" ht="42.75">
      <c r="B72" s="56" t="s">
        <v>902</v>
      </c>
    </row>
    <row r="73" spans="2:2">
      <c r="B73" s="56" t="s">
        <v>903</v>
      </c>
    </row>
    <row r="74" spans="2:2" ht="28.5">
      <c r="B74" s="56" t="s">
        <v>904</v>
      </c>
    </row>
    <row r="75" spans="2:2">
      <c r="B75" s="56" t="s">
        <v>905</v>
      </c>
    </row>
    <row r="76" spans="2:2" ht="28.5">
      <c r="B76" s="56" t="s">
        <v>906</v>
      </c>
    </row>
    <row r="77" spans="2:2" ht="42">
      <c r="B77" s="56" t="s">
        <v>907</v>
      </c>
    </row>
    <row r="78" spans="2:2">
      <c r="B78" s="56" t="s">
        <v>908</v>
      </c>
    </row>
    <row r="79" spans="2:2">
      <c r="B79" s="57" t="s">
        <v>909</v>
      </c>
    </row>
    <row r="80" spans="2:2" ht="28.15">
      <c r="B80" s="56" t="s">
        <v>910</v>
      </c>
    </row>
    <row r="81" spans="2:2" ht="28.5">
      <c r="B81" s="56" t="s">
        <v>911</v>
      </c>
    </row>
    <row r="82" spans="2:2">
      <c r="B82" s="57" t="s">
        <v>912</v>
      </c>
    </row>
    <row r="83" spans="2:2" ht="42.75">
      <c r="B83" s="56" t="s">
        <v>913</v>
      </c>
    </row>
    <row r="84" spans="2:2" ht="55.9">
      <c r="B84" s="56" t="s">
        <v>914</v>
      </c>
    </row>
    <row r="85" spans="2:2" ht="28.15">
      <c r="B85" s="56" t="s">
        <v>915</v>
      </c>
    </row>
    <row r="86" spans="2:2" ht="42">
      <c r="B86" s="56" t="s">
        <v>916</v>
      </c>
    </row>
    <row r="87" spans="2:2">
      <c r="B87" s="56"/>
    </row>
    <row r="88" spans="2:2">
      <c r="B88" s="57" t="s">
        <v>917</v>
      </c>
    </row>
    <row r="89" spans="2:2" ht="28.5">
      <c r="B89" s="56" t="s">
        <v>918</v>
      </c>
    </row>
    <row r="90" spans="2:2">
      <c r="B90" s="56" t="s">
        <v>919</v>
      </c>
    </row>
    <row r="91" spans="2:2">
      <c r="B91" s="56" t="s">
        <v>920</v>
      </c>
    </row>
  </sheetData>
  <pageMargins left="0.7" right="0.7" top="0.78740157500000008" bottom="0.78740157500000008" header="0.3" footer="0.3"/>
  <pageSetup paperSize="9" orientation="portrait"/>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
  <sheetViews>
    <sheetView zoomScale="115" workbookViewId="0"/>
  </sheetViews>
  <sheetFormatPr defaultColWidth="11" defaultRowHeight="12.75"/>
  <cols>
    <col min="1" max="1" width="1.7109375" style="59" bestFit="1" customWidth="1"/>
    <col min="2" max="2" width="11" style="125" bestFit="1"/>
    <col min="3" max="3" width="110.7109375" style="58" bestFit="1" customWidth="1"/>
    <col min="4" max="4" width="1.7109375" style="59" bestFit="1" customWidth="1"/>
    <col min="5" max="5" width="11" style="58" bestFit="1"/>
    <col min="6" max="16384" width="11" style="58"/>
  </cols>
  <sheetData>
    <row r="1" spans="1:4" ht="63" customHeight="1">
      <c r="A1" s="60"/>
      <c r="C1" s="61" t="s">
        <v>921</v>
      </c>
      <c r="D1" s="60"/>
    </row>
    <row r="2" spans="1:4" ht="25.5">
      <c r="B2" s="125" t="s">
        <v>922</v>
      </c>
      <c r="C2" s="58" t="s">
        <v>923</v>
      </c>
    </row>
    <row r="3" spans="1:4">
      <c r="B3" s="125" t="s">
        <v>272</v>
      </c>
      <c r="C3" s="58" t="s">
        <v>924</v>
      </c>
    </row>
    <row r="4" spans="1:4">
      <c r="C4" s="58" t="s">
        <v>925</v>
      </c>
    </row>
    <row r="5" spans="1:4">
      <c r="C5" s="58" t="s">
        <v>926</v>
      </c>
    </row>
    <row r="6" spans="1:4">
      <c r="C6" s="58" t="s">
        <v>927</v>
      </c>
    </row>
  </sheetData>
  <pageMargins left="0.7" right="0.7" top="0.78740157500000008" bottom="0.78740157500000008" header="0.3" footer="0.3"/>
  <pageSetup paperSize="9" orientation="portrait"/>
  <headerFooter>
    <oddHeader>&amp;L&amp;"Arial"&amp;8&amp;K000000INTERNAL&amp;1#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2AF8216319434A989D256056B7B723" ma:contentTypeVersion="4" ma:contentTypeDescription="Create a new document." ma:contentTypeScope="" ma:versionID="f5b79ee8c3ea816c0c002d093026e15a">
  <xsd:schema xmlns:xsd="http://www.w3.org/2001/XMLSchema" xmlns:xs="http://www.w3.org/2001/XMLSchema" xmlns:p="http://schemas.microsoft.com/office/2006/metadata/properties" xmlns:ns2="27818713-cc26-42ac-b45f-676fc2dc6546" targetNamespace="http://schemas.microsoft.com/office/2006/metadata/properties" ma:root="true" ma:fieldsID="daebb2e06e65c25edf89daa7013bbd1e" ns2:_="">
    <xsd:import namespace="27818713-cc26-42ac-b45f-676fc2dc65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18713-cc26-42ac-b45f-676fc2dc65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F2121D-2974-42DC-AA2C-27CC55B2F674}"/>
</file>

<file path=customXml/itemProps2.xml><?xml version="1.0" encoding="utf-8"?>
<ds:datastoreItem xmlns:ds="http://schemas.openxmlformats.org/officeDocument/2006/customXml" ds:itemID="{FF03DA79-663F-49D0-B566-155CA65378F3}"/>
</file>

<file path=customXml/itemProps3.xml><?xml version="1.0" encoding="utf-8"?>
<ds:datastoreItem xmlns:ds="http://schemas.openxmlformats.org/officeDocument/2006/customXml" ds:itemID="{0F8F0FFD-B2AE-46FE-AA16-8EC3B26A8982}"/>
</file>

<file path=docMetadata/LabelInfo.xml><?xml version="1.0" encoding="utf-8"?>
<clbl:labelList xmlns:clbl="http://schemas.microsoft.com/office/2020/mipLabelMetadata">
  <clbl:label id="{63bc48ba-2382-4786-b6b8-06f39b4154c1}" enabled="1" method="Privileged" siteId="{d9603b1e-fe0e-4dcf-82e3-a0e1ac1a8e4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ENX Association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Vehicle Cybersecurity Assessment</dc:title>
  <dc:subject>Vehicle Cybersecurity</dc:subject>
  <dc:creator>ENX WG VCS</dc:creator>
  <cp:keywords>not public</cp:keywords>
  <dc:description>see Excel Tab "License"</dc:description>
  <cp:lastModifiedBy/>
  <cp:revision>22</cp:revision>
  <dcterms:created xsi:type="dcterms:W3CDTF">2012-07-03T07:09:06Z</dcterms:created>
  <dcterms:modified xsi:type="dcterms:W3CDTF">2024-05-31T07:36:57Z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en-ID">
    <vt:lpwstr>GXG28P7KHK0P1M0LU45V9R1XVO</vt:lpwstr>
  </property>
  <property fmtid="{D5CDD505-2E9C-101B-9397-08002B2CF9AE}" pid="3" name="Klassifizierungs-ID">
    <vt:lpwstr>1030</vt:lpwstr>
  </property>
  <property fmtid="{D5CDD505-2E9C-101B-9397-08002B2CF9AE}" pid="4" name="Klassifizierung">
    <vt:lpwstr>Internal</vt:lpwstr>
  </property>
  <property fmtid="{D5CDD505-2E9C-101B-9397-08002B2CF9AE}" pid="5" name="Klassifizierungs-Datum">
    <vt:lpwstr>06/27/2018 12:15:55</vt:lpwstr>
  </property>
  <property fmtid="{D5CDD505-2E9C-101B-9397-08002B2CF9AE}" pid="6" name="ContentTypeId">
    <vt:lpwstr>0x0101006E2AF8216319434A989D256056B7B723</vt:lpwstr>
  </property>
  <property fmtid="{D5CDD505-2E9C-101B-9397-08002B2CF9AE}" pid="7" name="NovaPath-Version">
    <vt:lpwstr>4.6.8.12343</vt:lpwstr>
  </property>
  <property fmtid="{D5CDD505-2E9C-101B-9397-08002B2CF9AE}" pid="8" name="_dlc_DocIdItemGuid">
    <vt:lpwstr>23a60dc9-c3e0-460d-9908-0fe498e95a4e</vt:lpwstr>
  </property>
  <property fmtid="{D5CDD505-2E9C-101B-9397-08002B2CF9AE}" pid="9" name="MSIP_Label_924dbb1d-991d-4bbd-aad5-33bac1d8ffaf_Enabled">
    <vt:lpwstr>True</vt:lpwstr>
  </property>
  <property fmtid="{D5CDD505-2E9C-101B-9397-08002B2CF9AE}" pid="10" name="MSIP_Label_924dbb1d-991d-4bbd-aad5-33bac1d8ffaf_SiteId">
    <vt:lpwstr>9652d7c2-1ccf-4940-8151-4a92bd474ed0</vt:lpwstr>
  </property>
  <property fmtid="{D5CDD505-2E9C-101B-9397-08002B2CF9AE}" pid="11" name="MSIP_Label_924dbb1d-991d-4bbd-aad5-33bac1d8ffaf_Owner">
    <vt:lpwstr>jrillin@emea.corpdir.net</vt:lpwstr>
  </property>
  <property fmtid="{D5CDD505-2E9C-101B-9397-08002B2CF9AE}" pid="12" name="MSIP_Label_924dbb1d-991d-4bbd-aad5-33bac1d8ffaf_SetDate">
    <vt:lpwstr>2020-04-03T05:36:08.7392863Z</vt:lpwstr>
  </property>
  <property fmtid="{D5CDD505-2E9C-101B-9397-08002B2CF9AE}" pid="13" name="MSIP_Label_924dbb1d-991d-4bbd-aad5-33bac1d8ffaf_Name">
    <vt:lpwstr>Internal</vt:lpwstr>
  </property>
  <property fmtid="{D5CDD505-2E9C-101B-9397-08002B2CF9AE}" pid="14" name="MSIP_Label_924dbb1d-991d-4bbd-aad5-33bac1d8ffaf_Application">
    <vt:lpwstr>Microsoft Azure Information Protection</vt:lpwstr>
  </property>
  <property fmtid="{D5CDD505-2E9C-101B-9397-08002B2CF9AE}" pid="15" name="MSIP_Label_924dbb1d-991d-4bbd-aad5-33bac1d8ffaf_Extended_MSFT_Method">
    <vt:lpwstr>Automatic</vt:lpwstr>
  </property>
  <property fmtid="{D5CDD505-2E9C-101B-9397-08002B2CF9AE}" pid="16" name="MSIP_Label_c182816e-6ca7-4b1e-a6b4-ef9d4c1b1385_Enabled">
    <vt:lpwstr>True</vt:lpwstr>
  </property>
  <property fmtid="{D5CDD505-2E9C-101B-9397-08002B2CF9AE}" pid="17" name="MSIP_Label_c182816e-6ca7-4b1e-a6b4-ef9d4c1b1385_SiteId">
    <vt:lpwstr>eb70b763-b6d7-4486-8555-8831709a784e</vt:lpwstr>
  </property>
  <property fmtid="{D5CDD505-2E9C-101B-9397-08002B2CF9AE}" pid="18" name="MSIP_Label_c182816e-6ca7-4b1e-a6b4-ef9d4c1b1385_Owner">
    <vt:lpwstr>Marc.Peter@zf.com</vt:lpwstr>
  </property>
  <property fmtid="{D5CDD505-2E9C-101B-9397-08002B2CF9AE}" pid="19" name="MSIP_Label_c182816e-6ca7-4b1e-a6b4-ef9d4c1b1385_SetDate">
    <vt:lpwstr>2019-12-11T15:09:16.4372933Z</vt:lpwstr>
  </property>
  <property fmtid="{D5CDD505-2E9C-101B-9397-08002B2CF9AE}" pid="20" name="MSIP_Label_c182816e-6ca7-4b1e-a6b4-ef9d4c1b1385_Name">
    <vt:lpwstr>Internal</vt:lpwstr>
  </property>
  <property fmtid="{D5CDD505-2E9C-101B-9397-08002B2CF9AE}" pid="21" name="MSIP_Label_c182816e-6ca7-4b1e-a6b4-ef9d4c1b1385_Application">
    <vt:lpwstr>Microsoft Azure Information Protection</vt:lpwstr>
  </property>
  <property fmtid="{D5CDD505-2E9C-101B-9397-08002B2CF9AE}" pid="22" name="MSIP_Label_c182816e-6ca7-4b1e-a6b4-ef9d4c1b1385_Extended_MSFT_Method">
    <vt:lpwstr>Automatic</vt:lpwstr>
  </property>
  <property fmtid="{D5CDD505-2E9C-101B-9397-08002B2CF9AE}" pid="23" name="MSIP_Label_b1c9b508-7c6e-42bd-bedf-808292653d6c_Enabled">
    <vt:lpwstr>true</vt:lpwstr>
  </property>
  <property fmtid="{D5CDD505-2E9C-101B-9397-08002B2CF9AE}" pid="24" name="MSIP_Label_b1c9b508-7c6e-42bd-bedf-808292653d6c_SetDate">
    <vt:lpwstr>2021-10-26T16:08:47Z</vt:lpwstr>
  </property>
  <property fmtid="{D5CDD505-2E9C-101B-9397-08002B2CF9AE}" pid="25" name="MSIP_Label_b1c9b508-7c6e-42bd-bedf-808292653d6c_Method">
    <vt:lpwstr>Standard</vt:lpwstr>
  </property>
  <property fmtid="{D5CDD505-2E9C-101B-9397-08002B2CF9AE}" pid="26" name="MSIP_Label_b1c9b508-7c6e-42bd-bedf-808292653d6c_Name">
    <vt:lpwstr>b1c9b508-7c6e-42bd-bedf-808292653d6c</vt:lpwstr>
  </property>
  <property fmtid="{D5CDD505-2E9C-101B-9397-08002B2CF9AE}" pid="27" name="MSIP_Label_b1c9b508-7c6e-42bd-bedf-808292653d6c_SiteId">
    <vt:lpwstr>2882be50-2012-4d88-ac86-544124e120c8</vt:lpwstr>
  </property>
  <property fmtid="{D5CDD505-2E9C-101B-9397-08002B2CF9AE}" pid="28" name="MSIP_Label_b1c9b508-7c6e-42bd-bedf-808292653d6c_ContentBits">
    <vt:lpwstr>3</vt:lpwstr>
  </property>
  <property fmtid="{D5CDD505-2E9C-101B-9397-08002B2CF9AE}" pid="29" name="TaxKeyword">
    <vt:lpwstr>4;#not public|9250686e-0dda-4508-8980-2cc27964097b</vt:lpwstr>
  </property>
  <property fmtid="{D5CDD505-2E9C-101B-9397-08002B2CF9AE}" pid="30" name="TaxCatchAll">
    <vt:lpwstr>4;#not public</vt:lpwstr>
  </property>
  <property fmtid="{D5CDD505-2E9C-101B-9397-08002B2CF9AE}" pid="31" name="TaxKeywordTaxHTField">
    <vt:lpwstr>not public|9250686e-0dda-4508-8980-2cc27964097b</vt:lpwstr>
  </property>
</Properties>
</file>