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570" yWindow="285" windowWidth="6630" windowHeight="7350" tabRatio="800"/>
  </bookViews>
  <sheets>
    <sheet name="Cover" sheetId="1" r:id="rId1"/>
    <sheet name="Results" sheetId="12" r:id="rId2"/>
    <sheet name="Information Security" sheetId="3" r:id="rId3"/>
    <sheet name="Connection to third parties(23)" sheetId="27" r:id="rId4"/>
    <sheet name="Prototype protection (25)" sheetId="23" r:id="rId5"/>
    <sheet name="Data Protection (24)" sheetId="22" r:id="rId6"/>
    <sheet name="KPIs" sheetId="20" r:id="rId7"/>
    <sheet name="References" sheetId="25" r:id="rId8"/>
    <sheet name="Glossar" sheetId="18" r:id="rId9"/>
    <sheet name="Lizenz" sheetId="10" r:id="rId10"/>
    <sheet name="Change History" sheetId="16" r:id="rId11"/>
  </sheets>
  <definedNames>
    <definedName name="_xlnm._FilterDatabase" localSheetId="3" hidden="1">'Connection to third parties(23)'!$E$1:$E$85</definedName>
    <definedName name="_xlnm._FilterDatabase" localSheetId="5" hidden="1">'Data Protection (24)'!$E$1:$E$57</definedName>
    <definedName name="_xlnm._FilterDatabase" localSheetId="2" hidden="1">'Information Security'!$E$1:$E$840</definedName>
    <definedName name="_xlnm._FilterDatabase" localSheetId="4" hidden="1">'Prototype protection (25)'!$E$1:$E$390</definedName>
    <definedName name="_xlnm._FilterDatabase" localSheetId="1" hidden="1">Results!$A$15:$O$66</definedName>
    <definedName name="_Toc204394987_2" localSheetId="1">Results!$C$29</definedName>
    <definedName name="_Toc204394988_2" localSheetId="1">Results!$C$30</definedName>
    <definedName name="_Toc204394989_2" localSheetId="1">Results!$C$31</definedName>
    <definedName name="_Toc204394991_2" localSheetId="1">Results!$C$32</definedName>
    <definedName name="_Toc204394992_2" localSheetId="1">Results!$C$33</definedName>
    <definedName name="_Toc204394993_2" localSheetId="1">Results!$C$34</definedName>
    <definedName name="_Toc204394994_2" localSheetId="1">Results!$C$35</definedName>
    <definedName name="_Toc204394995_2" localSheetId="1">Results!$C$36</definedName>
    <definedName name="_Toc204394996_2" localSheetId="1">Results!$C$37</definedName>
    <definedName name="_Toc204394997_2" localSheetId="1">Results!$C$38</definedName>
    <definedName name="_Toc204394998_2" localSheetId="1">Results!$C$39</definedName>
    <definedName name="_Toc204395001_2" localSheetId="1">Results!$C$42</definedName>
    <definedName name="_Toc204395003_2" localSheetId="1">Results!$C$44</definedName>
    <definedName name="_Toc204395008_2" localSheetId="1">Results!$C$49</definedName>
    <definedName name="_Toc204395009_2" localSheetId="1">Results!$C$50</definedName>
    <definedName name="_Toc204395010_2" localSheetId="1">Results!$C$51</definedName>
    <definedName name="_Toc204395012_2" localSheetId="1">Results!$C$53</definedName>
    <definedName name="_Toc204395014_2" localSheetId="1">Results!$C$55</definedName>
    <definedName name="_Toc204395015_2" localSheetId="1">Results!$C$56</definedName>
    <definedName name="_Toc204395016_2" localSheetId="1">Results!$C$57</definedName>
    <definedName name="_Toc204395019_2" localSheetId="1">Results!$C$59</definedName>
    <definedName name="_Toc204395021_2" localSheetId="1">Results!$C$61</definedName>
    <definedName name="Control1.1" localSheetId="3">'Connection to third parties(23)'!#REF!</definedName>
    <definedName name="Control1.1">'Information Security'!$B$11</definedName>
    <definedName name="Control1.2" localSheetId="3">'Connection to third parties(23)'!#REF!</definedName>
    <definedName name="Control1.2">'Information Security'!$B$28</definedName>
    <definedName name="Control1.3" localSheetId="3">'Connection to third parties(23)'!#REF!</definedName>
    <definedName name="Control1.3">'Information Security'!$B$45</definedName>
    <definedName name="Control10.1" localSheetId="3">'Connection to third parties(23)'!#REF!</definedName>
    <definedName name="Control10.1">'Information Security'!$B$315</definedName>
    <definedName name="Control11.1" localSheetId="3">'Connection to third parties(23)'!$B$49</definedName>
    <definedName name="Control11.1">'Information Security'!$B$334</definedName>
    <definedName name="Control11.2" localSheetId="3">'Connection to third parties(23)'!#REF!</definedName>
    <definedName name="Control11.2">'Information Security'!$B$351</definedName>
    <definedName name="Control11.3" localSheetId="3">'Connection to third parties(23)'!#REF!</definedName>
    <definedName name="Control11.3">'Information Security'!$B$368</definedName>
    <definedName name="Control11.4" localSheetId="3">'Connection to third parties(23)'!#REF!</definedName>
    <definedName name="Control11.4">'Information Security'!$B$385</definedName>
    <definedName name="Control12.1" localSheetId="3">'Connection to third parties(23)'!#REF!</definedName>
    <definedName name="Control12.1">'Information Security'!$B$404</definedName>
    <definedName name="Control12.2" localSheetId="3">'Connection to third parties(23)'!#REF!</definedName>
    <definedName name="Control12.2">'Information Security'!$B$421</definedName>
    <definedName name="Control12.3" localSheetId="3">'Connection to third parties(23)'!#REF!</definedName>
    <definedName name="Control12.3">'Information Security'!$B$438</definedName>
    <definedName name="Control12.4" localSheetId="3">'Connection to third parties(23)'!#REF!</definedName>
    <definedName name="Control12.4">'Information Security'!$B$455</definedName>
    <definedName name="Control12.5" localSheetId="3">'Connection to third parties(23)'!#REF!</definedName>
    <definedName name="Control12.5">'Information Security'!$B$472</definedName>
    <definedName name="Control12.6" localSheetId="3">'Connection to third parties(23)'!#REF!</definedName>
    <definedName name="Control12.6">'Information Security'!$B$489</definedName>
    <definedName name="Control12.7" localSheetId="3">'Connection to third parties(23)'!#REF!</definedName>
    <definedName name="Control12.7">'Information Security'!$B$506</definedName>
    <definedName name="Control12.8" localSheetId="3">'Connection to third parties(23)'!#REF!</definedName>
    <definedName name="Control12.8">'Information Security'!$B$523</definedName>
    <definedName name="Control13.1" localSheetId="3">'Connection to third parties(23)'!#REF!</definedName>
    <definedName name="Control13.1">'Information Security'!$B$542</definedName>
    <definedName name="Control13.2" localSheetId="3">'Connection to third parties(23)'!#REF!</definedName>
    <definedName name="Control13.2">'Information Security'!$B$559</definedName>
    <definedName name="Control13.3" localSheetId="3">'Connection to third parties(23)'!$B$68</definedName>
    <definedName name="Control13.3">'Information Security'!$B$576</definedName>
    <definedName name="Control13.4" localSheetId="3">'Connection to third parties(23)'!#REF!</definedName>
    <definedName name="Control13.4">'Information Security'!$B$593</definedName>
    <definedName name="Control13.5" localSheetId="3">'Connection to third parties(23)'!#REF!</definedName>
    <definedName name="Control13.5">'Information Security'!$B$610</definedName>
    <definedName name="Control14.1" localSheetId="3">'Connection to third parties(23)'!#REF!</definedName>
    <definedName name="Control14.1">'Information Security'!$B$629</definedName>
    <definedName name="Control14.2" localSheetId="3">'Connection to third parties(23)'!#REF!</definedName>
    <definedName name="Control14.2">'Information Security'!$B$646</definedName>
    <definedName name="Control14.3" localSheetId="3">'Connection to third parties(23)'!#REF!</definedName>
    <definedName name="Control14.3">'Information Security'!$B$663</definedName>
    <definedName name="Control15.1" localSheetId="3">'Connection to third parties(23)'!#REF!</definedName>
    <definedName name="Control15.1">'Information Security'!$B$682</definedName>
    <definedName name="Control15.2" localSheetId="3">'Connection to third parties(23)'!#REF!</definedName>
    <definedName name="Control15.2">'Information Security'!$B$699</definedName>
    <definedName name="Control16.1" localSheetId="3">'Connection to third parties(23)'!#REF!</definedName>
    <definedName name="Control16.1">'Information Security'!$B$718</definedName>
    <definedName name="Control16.2" localSheetId="3">'Connection to third parties(23)'!#REF!</definedName>
    <definedName name="Control16.2">'Information Security'!$B$735</definedName>
    <definedName name="Control17.1" localSheetId="3">'Connection to third parties(23)'!#REF!</definedName>
    <definedName name="Control17.1">'Information Security'!$B$754</definedName>
    <definedName name="Control18.1" localSheetId="3">'Connection to third parties(23)'!#REF!</definedName>
    <definedName name="Control18.1">'Information Security'!$B$773</definedName>
    <definedName name="Control18.2" localSheetId="3">'Connection to third parties(23)'!#REF!</definedName>
    <definedName name="Control18.2">'Information Security'!$B$790</definedName>
    <definedName name="Control18.3" localSheetId="3">'Connection to third parties(23)'!#REF!</definedName>
    <definedName name="Control18.3">'Information Security'!$B$807</definedName>
    <definedName name="Control18.4" localSheetId="3">'Connection to third parties(23)'!#REF!</definedName>
    <definedName name="Control18.4">'Information Security'!$B$824</definedName>
    <definedName name="Control23.11.1">'Connection to third parties(23)'!$B$49</definedName>
    <definedName name="Control23.13.3">'Connection to third parties(23)'!$B$68</definedName>
    <definedName name="Control23.7.2">'Connection to third parties(23)'!$B$11</definedName>
    <definedName name="Control23.9.2">'Connection to third parties(23)'!$B$30</definedName>
    <definedName name="Control5.1" localSheetId="3">'Connection to third parties(23)'!#REF!</definedName>
    <definedName name="Control5.1">'Information Security'!$B$66</definedName>
    <definedName name="Control6.1" localSheetId="3">'Connection to third parties(23)'!#REF!</definedName>
    <definedName name="Control6.1">'Information Security'!$B$85</definedName>
    <definedName name="Control6.2" localSheetId="3">'Connection to third parties(23)'!#REF!</definedName>
    <definedName name="Control6.2">'Information Security'!$B$103</definedName>
    <definedName name="Control6.3" localSheetId="3">'Connection to third parties(23)'!#REF!</definedName>
    <definedName name="Control6.3">'Information Security'!$B$120</definedName>
    <definedName name="Control7.1" localSheetId="3">'Connection to third parties(23)'!#REF!</definedName>
    <definedName name="Control7.1">'Information Security'!$B$139</definedName>
    <definedName name="Control7.2" localSheetId="3">'Connection to third parties(23)'!$B$11</definedName>
    <definedName name="Control7.2">'Information Security'!$B$156</definedName>
    <definedName name="Control8.1" localSheetId="3">'Connection to third parties(23)'!#REF!</definedName>
    <definedName name="Control8.1">'Information Security'!$B$175</definedName>
    <definedName name="Control8.2" localSheetId="3">'Connection to third parties(23)'!#REF!</definedName>
    <definedName name="Control8.2">'Information Security'!$B$192</definedName>
    <definedName name="Control8.3" localSheetId="3">'Connection to third parties(23)'!#REF!</definedName>
    <definedName name="Control8.3">'Information Security'!$B$209</definedName>
    <definedName name="Control9.1" localSheetId="3">'Connection to third parties(23)'!#REF!</definedName>
    <definedName name="Control9.1">'Information Security'!$B$228</definedName>
    <definedName name="Control9.2" localSheetId="3">'Connection to third parties(23)'!$B$30</definedName>
    <definedName name="Control9.2">'Information Security'!$B$245</definedName>
    <definedName name="Control9.3" localSheetId="3">'Connection to third parties(23)'!#REF!</definedName>
    <definedName name="Control9.3">'Information Security'!$B$262</definedName>
    <definedName name="Control9.4" localSheetId="3">'Connection to third parties(23)'!#REF!</definedName>
    <definedName name="Control9.4">'Information Security'!$B$279</definedName>
    <definedName name="Control9.5" localSheetId="3">'Connection to third parties(23)'!#REF!</definedName>
    <definedName name="Control9.5">'Information Security'!$B$296</definedName>
    <definedName name="_xlnm.Print_Area" localSheetId="10">'Change History'!$A$1:$C$42</definedName>
    <definedName name="_xlnm.Print_Area" localSheetId="3">'Connection to third parties(23)'!$A$1:$I$84</definedName>
    <definedName name="_xlnm.Print_Area" localSheetId="0">Cover!$A$1:$D$33</definedName>
    <definedName name="_xlnm.Print_Area" localSheetId="5">'Data Protection (24)'!$A$1:$E$57</definedName>
    <definedName name="_xlnm.Print_Area" localSheetId="8">Glossar!$A$1:$C$24</definedName>
    <definedName name="_xlnm.Print_Area" localSheetId="2">'Information Security'!$A$1:$L$841</definedName>
    <definedName name="_xlnm.Print_Area" localSheetId="9">Lizenz!$A$1:$C$24</definedName>
    <definedName name="_xlnm.Print_Area" localSheetId="4">'Prototype protection (25)'!$A$1:$J$390</definedName>
    <definedName name="_xlnm.Print_Area" localSheetId="1">Results!$A$1:$I$105</definedName>
    <definedName name="Druckbereich_Änderungshistorie" localSheetId="10">'Change History'!$A:$C</definedName>
    <definedName name="Druckbereich_Deckblatt" localSheetId="0">Cover!$A$1:$E$31</definedName>
    <definedName name="Druckbereich_Ergebnisse" localSheetId="1">Results!$A$1:$I$66</definedName>
    <definedName name="Druckbereich_Fragen" localSheetId="3">'Connection to third parties(23)'!$A$1:$F$85</definedName>
    <definedName name="Druckbereich_Fragen" localSheetId="2">'Information Security'!$A$1:$F$840</definedName>
    <definedName name="Druckbereich_Lizenz" localSheetId="8">Glossar!$A$1:$C$9</definedName>
    <definedName name="Druckbereich_Lizenz" localSheetId="9">Lizenz!$A$1:$C$9</definedName>
    <definedName name="_xlnm.Print_Titles" localSheetId="4">'Prototype protection (25)'!$1:$8</definedName>
    <definedName name="Drucktitel_Fragen" localSheetId="3">'Connection to third parties(23)'!$1:$7</definedName>
    <definedName name="Drucktitel_Fragen" localSheetId="2">'Information Security'!$1:$7</definedName>
    <definedName name="KPI_12.1">KPIs!$G$1</definedName>
    <definedName name="KPI_12.3">KPIs!$I$1</definedName>
    <definedName name="KPI_12.4">KPIs!$K$1</definedName>
    <definedName name="KPI_12.7">KPIs!$N$1</definedName>
    <definedName name="KPI_16.2">KPIs!$P$1</definedName>
    <definedName name="KPI_18.2">KPIs!#REF!</definedName>
    <definedName name="KPI_7.2">KPIs!$B$1</definedName>
    <definedName name="KPI_9.2">KPIs!$D$1</definedName>
    <definedName name="Print_Area" localSheetId="5">'Data Protection (24)'!$A$1:$E$57</definedName>
    <definedName name="Print_Titles" localSheetId="5">'Data Protection (24)'!$1:$6</definedName>
  </definedNames>
  <calcPr calcId="145621"/>
</workbook>
</file>

<file path=xl/calcChain.xml><?xml version="1.0" encoding="utf-8"?>
<calcChain xmlns="http://schemas.openxmlformats.org/spreadsheetml/2006/main">
  <c r="B75" i="12" l="1"/>
  <c r="B74" i="12"/>
  <c r="B73" i="12"/>
  <c r="C5" i="22" l="1"/>
  <c r="C4" i="22"/>
  <c r="C3" i="22"/>
  <c r="B72" i="12" l="1"/>
  <c r="H103" i="12"/>
  <c r="H102" i="12"/>
  <c r="H101" i="12"/>
  <c r="H100" i="12"/>
  <c r="H99" i="12"/>
  <c r="H98" i="12"/>
  <c r="H97" i="12"/>
  <c r="H96" i="12"/>
  <c r="H95" i="12"/>
  <c r="H94" i="12"/>
  <c r="H93" i="12"/>
  <c r="H92" i="12"/>
  <c r="H91" i="12"/>
  <c r="H90" i="12"/>
  <c r="H89" i="12"/>
  <c r="H88" i="12"/>
  <c r="H87" i="12"/>
  <c r="H86" i="12"/>
  <c r="H85" i="12"/>
  <c r="H84" i="12"/>
  <c r="H83" i="12"/>
  <c r="H82" i="12"/>
  <c r="H75" i="12"/>
  <c r="H74" i="12"/>
  <c r="H73" i="12"/>
  <c r="H72" i="12"/>
  <c r="H104" i="12" l="1"/>
  <c r="H76" i="12"/>
  <c r="G103" i="12"/>
  <c r="G102" i="12"/>
  <c r="G101" i="12"/>
  <c r="G100" i="12"/>
  <c r="G99" i="12"/>
  <c r="G98" i="12"/>
  <c r="G97" i="12"/>
  <c r="G96" i="12"/>
  <c r="G95" i="12"/>
  <c r="G94" i="12"/>
  <c r="G93" i="12"/>
  <c r="G92" i="12"/>
  <c r="G91" i="12"/>
  <c r="G90" i="12"/>
  <c r="G89" i="12"/>
  <c r="G88" i="12"/>
  <c r="G87" i="12"/>
  <c r="G86" i="12"/>
  <c r="G85" i="12"/>
  <c r="G84" i="12"/>
  <c r="G83" i="12"/>
  <c r="G82" i="12"/>
  <c r="J85" i="12" l="1"/>
  <c r="J89" i="12"/>
  <c r="J93" i="12"/>
  <c r="J97" i="12"/>
  <c r="J101" i="12"/>
  <c r="J94" i="12"/>
  <c r="J90" i="12"/>
  <c r="J98" i="12"/>
  <c r="J102" i="12"/>
  <c r="J83" i="12"/>
  <c r="J87" i="12"/>
  <c r="J91" i="12"/>
  <c r="J95" i="12"/>
  <c r="J99" i="12"/>
  <c r="J103" i="12"/>
  <c r="J84" i="12"/>
  <c r="J92" i="12"/>
  <c r="J96" i="12"/>
  <c r="J100" i="12"/>
  <c r="J86" i="12"/>
  <c r="J88" i="12"/>
  <c r="G104" i="12"/>
  <c r="G79" i="12" s="1"/>
  <c r="J82" i="12"/>
  <c r="G75" i="12"/>
  <c r="J75" i="12" s="1"/>
  <c r="G74" i="12"/>
  <c r="G73" i="12"/>
  <c r="J73" i="12" s="1"/>
  <c r="G72" i="12"/>
  <c r="J104" i="12" l="1"/>
  <c r="D79" i="12" s="1"/>
  <c r="J74" i="12"/>
  <c r="J72" i="12"/>
  <c r="G76" i="12"/>
  <c r="G69" i="12" s="1"/>
  <c r="C5" i="23"/>
  <c r="C4" i="23"/>
  <c r="C3" i="23"/>
  <c r="J76" i="12" l="1"/>
  <c r="D69" i="12" s="1"/>
  <c r="C5" i="27"/>
  <c r="C4" i="27"/>
  <c r="C3" i="27"/>
  <c r="H51" i="12" l="1"/>
  <c r="H52" i="12"/>
  <c r="G52" i="12" s="1"/>
  <c r="H53" i="12"/>
  <c r="G53" i="12" s="1"/>
  <c r="G51" i="12" l="1"/>
  <c r="N28" i="12"/>
  <c r="H44" i="12" l="1"/>
  <c r="G44" i="12" s="1"/>
  <c r="H18" i="12"/>
  <c r="G18" i="12" s="1"/>
  <c r="H17" i="12"/>
  <c r="G17" i="12" s="1"/>
  <c r="H16" i="12"/>
  <c r="G16" i="12" l="1"/>
  <c r="N18" i="12"/>
  <c r="J18" i="12"/>
  <c r="J17" i="12"/>
  <c r="H62" i="12"/>
  <c r="G62" i="12" s="1"/>
  <c r="H61" i="12"/>
  <c r="G61" i="12" s="1"/>
  <c r="H60" i="12"/>
  <c r="G60" i="12" s="1"/>
  <c r="H59" i="12"/>
  <c r="H58" i="12"/>
  <c r="H57" i="12"/>
  <c r="G57" i="12" s="1"/>
  <c r="H56" i="12"/>
  <c r="H55" i="12"/>
  <c r="G55" i="12" s="1"/>
  <c r="H54" i="12"/>
  <c r="H50" i="12"/>
  <c r="G50" i="12" s="1"/>
  <c r="H49" i="12"/>
  <c r="G49" i="12" s="1"/>
  <c r="H48" i="12"/>
  <c r="G48" i="12" s="1"/>
  <c r="H47" i="12"/>
  <c r="G47" i="12" s="1"/>
  <c r="H46" i="12"/>
  <c r="H45" i="12"/>
  <c r="G45" i="12" s="1"/>
  <c r="H43" i="12"/>
  <c r="G43" i="12" s="1"/>
  <c r="H42" i="12"/>
  <c r="G42" i="12" s="1"/>
  <c r="H41" i="12"/>
  <c r="H40" i="12"/>
  <c r="G40" i="12" s="1"/>
  <c r="H39" i="12"/>
  <c r="G39" i="12" s="1"/>
  <c r="H38" i="12"/>
  <c r="H37" i="12"/>
  <c r="G37" i="12" s="1"/>
  <c r="H36" i="12"/>
  <c r="G36" i="12" s="1"/>
  <c r="J16" i="12" l="1"/>
  <c r="M18" i="12"/>
  <c r="G38" i="12"/>
  <c r="N26" i="12"/>
  <c r="G54" i="12"/>
  <c r="N29" i="12"/>
  <c r="G58" i="12"/>
  <c r="N31" i="12"/>
  <c r="G59" i="12"/>
  <c r="N32" i="12"/>
  <c r="N30" i="12"/>
  <c r="G46" i="12"/>
  <c r="N27" i="12"/>
  <c r="H35" i="12"/>
  <c r="G35" i="12" s="1"/>
  <c r="H34" i="12"/>
  <c r="H33" i="12"/>
  <c r="G33" i="12" s="1"/>
  <c r="H32" i="12"/>
  <c r="G32" i="12" s="1"/>
  <c r="H31" i="12"/>
  <c r="G31" i="12" s="1"/>
  <c r="H30" i="12"/>
  <c r="G30" i="12" s="1"/>
  <c r="H29" i="12"/>
  <c r="G29" i="12" s="1"/>
  <c r="H28" i="12"/>
  <c r="H27" i="12"/>
  <c r="G27" i="12" s="1"/>
  <c r="H26" i="12"/>
  <c r="G26" i="12" s="1"/>
  <c r="H25" i="12"/>
  <c r="H24" i="12"/>
  <c r="G24" i="12" s="1"/>
  <c r="H23" i="12"/>
  <c r="H22" i="12"/>
  <c r="G22" i="12" s="1"/>
  <c r="H21" i="12"/>
  <c r="G21" i="12" s="1"/>
  <c r="G25" i="12" l="1"/>
  <c r="N22" i="12"/>
  <c r="N24" i="12"/>
  <c r="G34" i="12"/>
  <c r="N25" i="12"/>
  <c r="G23" i="12"/>
  <c r="N21" i="12"/>
  <c r="G28" i="12"/>
  <c r="N23" i="12"/>
  <c r="J62" i="12"/>
  <c r="M23" i="12" l="1"/>
  <c r="J21" i="12"/>
  <c r="J23" i="12"/>
  <c r="H20" i="12" l="1"/>
  <c r="H19" i="12"/>
  <c r="N19" i="12" s="1"/>
  <c r="C5" i="12"/>
  <c r="C4" i="12"/>
  <c r="C3" i="12"/>
  <c r="C3" i="3"/>
  <c r="C4" i="3"/>
  <c r="C5" i="3"/>
  <c r="G20" i="12" l="1"/>
  <c r="N20" i="12"/>
  <c r="G19" i="12"/>
  <c r="H63" i="12"/>
  <c r="J60" i="12"/>
  <c r="J39" i="12"/>
  <c r="J24" i="12"/>
  <c r="M21" i="12"/>
  <c r="J44" i="12"/>
  <c r="J38" i="12"/>
  <c r="J22" i="12"/>
  <c r="J55" i="12"/>
  <c r="J42" i="12"/>
  <c r="J36" i="12"/>
  <c r="J28" i="12"/>
  <c r="J47" i="12"/>
  <c r="J32" i="12"/>
  <c r="J58" i="12"/>
  <c r="J30" i="12"/>
  <c r="J61" i="12"/>
  <c r="J53" i="12"/>
  <c r="J40" i="12"/>
  <c r="J35" i="12"/>
  <c r="J26" i="12"/>
  <c r="M31" i="12"/>
  <c r="G63" i="12" l="1"/>
  <c r="J19" i="12"/>
  <c r="J33" i="12"/>
  <c r="M25" i="12"/>
  <c r="J34" i="12"/>
  <c r="J27" i="12"/>
  <c r="J49" i="12"/>
  <c r="M20" i="12"/>
  <c r="J37" i="12"/>
  <c r="J45" i="12"/>
  <c r="J41" i="12"/>
  <c r="M29" i="12"/>
  <c r="J54" i="12"/>
  <c r="J43" i="12"/>
  <c r="J48" i="12"/>
  <c r="M28" i="12"/>
  <c r="J51" i="12"/>
  <c r="J20" i="12"/>
  <c r="J50" i="12"/>
  <c r="M27" i="12"/>
  <c r="J46" i="12"/>
  <c r="J31" i="12"/>
  <c r="J57" i="12"/>
  <c r="J29" i="12"/>
  <c r="M32" i="12"/>
  <c r="J59" i="12"/>
  <c r="J52" i="12"/>
  <c r="M30" i="12"/>
  <c r="J56" i="12"/>
  <c r="M22" i="12"/>
  <c r="J25" i="12"/>
  <c r="M26" i="12"/>
  <c r="M24" i="12"/>
  <c r="M19" i="12"/>
  <c r="J63" i="12" l="1"/>
  <c r="D6" i="12" s="1"/>
  <c r="G6" i="12"/>
</calcChain>
</file>

<file path=xl/comments1.xml><?xml version="1.0" encoding="utf-8"?>
<comments xmlns="http://schemas.openxmlformats.org/spreadsheetml/2006/main">
  <authors>
    <author>Kesting Burkhard FRD GSA</author>
    <author>Rothe Stephan FRD GSII</author>
  </authors>
  <commentList>
    <comment ref="A5" authorId="0">
      <text>
        <r>
          <rPr>
            <b/>
            <sz val="9"/>
            <color indexed="81"/>
            <rFont val="Tahoma"/>
            <family val="2"/>
          </rPr>
          <t>Das Ziel beschreibt den Idealzustand, auf den der KPI hinwirken soll</t>
        </r>
      </text>
    </comment>
    <comment ref="F8" authorId="1">
      <text>
        <r>
          <rPr>
            <sz val="9"/>
            <color indexed="81"/>
            <rFont val="Tahoma"/>
            <family val="2"/>
          </rPr>
          <t>Werte müssen realistisch auf das Unternehmen bezogen werden</t>
        </r>
      </text>
    </comment>
    <comment ref="M8" authorId="1">
      <text>
        <r>
          <rPr>
            <sz val="9"/>
            <color indexed="81"/>
            <rFont val="Tahoma"/>
            <family val="2"/>
          </rPr>
          <t>Werte müssen realistisch auf das Unternehmen bezogen werden</t>
        </r>
      </text>
    </comment>
    <comment ref="P8" authorId="1">
      <text>
        <r>
          <rPr>
            <sz val="9"/>
            <color indexed="81"/>
            <rFont val="Tahoma"/>
            <family val="2"/>
          </rPr>
          <t>Werte müssen realistisch auf das Unternehmen bezogen werden</t>
        </r>
      </text>
    </comment>
  </commentList>
</comments>
</file>

<file path=xl/sharedStrings.xml><?xml version="1.0" encoding="utf-8"?>
<sst xmlns="http://schemas.openxmlformats.org/spreadsheetml/2006/main" count="1804" uniqueCount="795">
  <si>
    <t>Information Security Assessment</t>
  </si>
  <si>
    <t>Homepage:</t>
  </si>
  <si>
    <t>11.1</t>
  </si>
  <si>
    <t>11.2</t>
  </si>
  <si>
    <t>11.3</t>
  </si>
  <si>
    <t>11.4</t>
  </si>
  <si>
    <t>12.1</t>
  </si>
  <si>
    <t>12.2</t>
  </si>
  <si>
    <t>12.3</t>
  </si>
  <si>
    <t>13.1</t>
  </si>
  <si>
    <t>13.2</t>
  </si>
  <si>
    <t>14.1</t>
  </si>
  <si>
    <t>15.1</t>
  </si>
  <si>
    <t>15.2</t>
  </si>
  <si>
    <t>Details:</t>
  </si>
  <si>
    <t>Taget Lev. Je Kapitel</t>
  </si>
  <si>
    <t>Wert je Kapitel</t>
  </si>
  <si>
    <t>Organization of Information Security</t>
  </si>
  <si>
    <t>Asset Management</t>
  </si>
  <si>
    <t>Information Security Assessment
Results</t>
  </si>
  <si>
    <t>Compliance</t>
  </si>
  <si>
    <t>Information Security Incident Management</t>
  </si>
  <si>
    <t>Physical and Environmental Security</t>
  </si>
  <si>
    <t>Human Resources Security</t>
  </si>
  <si>
    <t>Scope:</t>
  </si>
  <si>
    <t>D&amp;B D-U-N-S®  Nr.</t>
  </si>
  <si>
    <t>5.1</t>
  </si>
  <si>
    <t>6.1</t>
  </si>
  <si>
    <t>6.2</t>
  </si>
  <si>
    <t>6.3</t>
  </si>
  <si>
    <t>7.1</t>
  </si>
  <si>
    <t>7.2</t>
  </si>
  <si>
    <t>8.1</t>
  </si>
  <si>
    <t>8.2</t>
  </si>
  <si>
    <t>8.3</t>
  </si>
  <si>
    <t>9.1</t>
  </si>
  <si>
    <t>9.2</t>
  </si>
  <si>
    <t>9.3</t>
  </si>
  <si>
    <t>9.4</t>
  </si>
  <si>
    <t>9.5</t>
  </si>
  <si>
    <t>10.1</t>
  </si>
  <si>
    <t xml:space="preserve">Best Practice: </t>
  </si>
  <si>
    <t>Access Control</t>
  </si>
  <si>
    <t>1.0</t>
  </si>
  <si>
    <t>1.1</t>
  </si>
  <si>
    <t>1.2</t>
  </si>
  <si>
    <t>1.3</t>
  </si>
  <si>
    <t>Information Security Policies</t>
  </si>
  <si>
    <t>2.0</t>
  </si>
  <si>
    <t>Cryptography</t>
  </si>
  <si>
    <t>12.5</t>
  </si>
  <si>
    <t>Communications Security</t>
  </si>
  <si>
    <t>14.2</t>
  </si>
  <si>
    <t>14.3</t>
  </si>
  <si>
    <t>Supplier Relationships</t>
  </si>
  <si>
    <t>18.3</t>
  </si>
  <si>
    <t>12.4</t>
  </si>
  <si>
    <t>12.6</t>
  </si>
  <si>
    <t>12.7</t>
  </si>
  <si>
    <t>12.8</t>
  </si>
  <si>
    <t>13.3</t>
  </si>
  <si>
    <t>13.4</t>
  </si>
  <si>
    <t>13.5</t>
  </si>
  <si>
    <t>16.1</t>
  </si>
  <si>
    <t>16.2</t>
  </si>
  <si>
    <t>17.1</t>
  </si>
  <si>
    <t>18.1</t>
  </si>
  <si>
    <t>18.2</t>
  </si>
  <si>
    <t>18.4</t>
  </si>
  <si>
    <t>Operations Security</t>
  </si>
  <si>
    <t>General Aspects</t>
  </si>
  <si>
    <t>System acquisition, development and maintenance</t>
  </si>
  <si>
    <t>5 Information Security Policies</t>
  </si>
  <si>
    <t>6 Organization of Information Security</t>
  </si>
  <si>
    <t>7 Human Resources Security</t>
  </si>
  <si>
    <t>8 Asset Management</t>
  </si>
  <si>
    <t>9 Access Control</t>
  </si>
  <si>
    <t>10 Cryptography</t>
  </si>
  <si>
    <t>11 Physical and Environmental Security</t>
  </si>
  <si>
    <t>12 Operations Security</t>
  </si>
  <si>
    <t>13 Communications Security</t>
  </si>
  <si>
    <t>14 System acquisition, development and maintenance</t>
  </si>
  <si>
    <t>15 Supplier Relationships</t>
  </si>
  <si>
    <t>16 Information Security Incident Management</t>
  </si>
  <si>
    <t>17 Information Security Aspects of Business Continuity Management</t>
  </si>
  <si>
    <t>18 Compliance</t>
  </si>
  <si>
    <t>based on ISO 27002:2013</t>
  </si>
  <si>
    <t>1 ISMS</t>
  </si>
  <si>
    <t>Information Security Aspects of Business Continuity Management</t>
  </si>
  <si>
    <t>2.1.0</t>
  </si>
  <si>
    <t>Version</t>
  </si>
  <si>
    <t>2.1.1</t>
  </si>
  <si>
    <t>2.1.2</t>
  </si>
  <si>
    <t>2.1.3</t>
  </si>
  <si>
    <t>Ergebnis gekürzt</t>
  </si>
  <si>
    <t>2.1.4</t>
  </si>
  <si>
    <t>KPI</t>
  </si>
  <si>
    <t>KPI 7.2</t>
  </si>
  <si>
    <t>KPI 9.2</t>
  </si>
  <si>
    <t>KPI 12.1</t>
  </si>
  <si>
    <t>KPI 12.3</t>
  </si>
  <si>
    <t>KPI 12.4</t>
  </si>
  <si>
    <t>KPI 12.7</t>
  </si>
  <si>
    <t>KPI 16.2</t>
  </si>
  <si>
    <t>Control</t>
  </si>
  <si>
    <t>ID</t>
  </si>
  <si>
    <t>Incident Managment</t>
  </si>
  <si>
    <t>Incident Management-System/Workflow</t>
  </si>
  <si>
    <t>Zone</t>
  </si>
  <si>
    <t>.</t>
  </si>
  <si>
    <t>X</t>
  </si>
  <si>
    <t>Hinweise</t>
  </si>
  <si>
    <t>normal</t>
  </si>
  <si>
    <t>25.1</t>
  </si>
  <si>
    <t>25.1.1</t>
  </si>
  <si>
    <t>25.1.2</t>
  </si>
  <si>
    <t>25.1.3</t>
  </si>
  <si>
    <t>25.1.4</t>
  </si>
  <si>
    <t>25.1.5</t>
  </si>
  <si>
    <t>25.1.6</t>
  </si>
  <si>
    <t>25.1.7</t>
  </si>
  <si>
    <t>25.1.8</t>
  </si>
  <si>
    <t>25.2</t>
  </si>
  <si>
    <t>25.2.1</t>
  </si>
  <si>
    <t>25.2.2</t>
  </si>
  <si>
    <t>25.2.3</t>
  </si>
  <si>
    <t>25.2.4</t>
  </si>
  <si>
    <t>25.2.5</t>
  </si>
  <si>
    <t>25.2.6</t>
  </si>
  <si>
    <t>25.2.7</t>
  </si>
  <si>
    <t>25.3</t>
  </si>
  <si>
    <t>25.3.1</t>
  </si>
  <si>
    <t>25.3.2</t>
  </si>
  <si>
    <t>25.3.3</t>
  </si>
  <si>
    <t>25.3.4</t>
  </si>
  <si>
    <t>25.3.5</t>
  </si>
  <si>
    <t>25.3.6</t>
  </si>
  <si>
    <t>25.3.7</t>
  </si>
  <si>
    <t>Information Security Assessment
Results - Prototypenschutz</t>
  </si>
  <si>
    <t>24</t>
  </si>
  <si>
    <t>24.1</t>
  </si>
  <si>
    <t>24.2</t>
  </si>
  <si>
    <t>24.3</t>
  </si>
  <si>
    <t>24.4</t>
  </si>
  <si>
    <t>23.7</t>
  </si>
  <si>
    <t>23.9</t>
  </si>
  <si>
    <t>23.11</t>
  </si>
  <si>
    <t>23.11.1</t>
  </si>
  <si>
    <t>23.13</t>
  </si>
  <si>
    <t>23.13.3</t>
  </si>
  <si>
    <t>23.9.2</t>
  </si>
  <si>
    <t>23.7.2</t>
  </si>
  <si>
    <t>23</t>
  </si>
  <si>
    <t>Group of companies:</t>
  </si>
  <si>
    <t>Company:</t>
  </si>
  <si>
    <t>Location:</t>
  </si>
  <si>
    <t>Address:</t>
  </si>
  <si>
    <t>Short description of the group company:</t>
  </si>
  <si>
    <t>Date of the assessment:</t>
  </si>
  <si>
    <t>Contact person:</t>
  </si>
  <si>
    <t>Telephone number:</t>
  </si>
  <si>
    <t>Email address:</t>
  </si>
  <si>
    <t>Creator:</t>
  </si>
  <si>
    <t xml:space="preserve">Managing Director: </t>
  </si>
  <si>
    <t>Signature:</t>
  </si>
  <si>
    <t>Version: 3.0.3 / 2017-03-21</t>
  </si>
  <si>
    <t>Date:</t>
  </si>
  <si>
    <t>Result with cutback to target maturity levels:</t>
  </si>
  <si>
    <t>Maximum Score:</t>
  </si>
  <si>
    <t>Release of an Information Security Management System (ISMS)</t>
  </si>
  <si>
    <t>IS Risk Management</t>
  </si>
  <si>
    <t>Effectiveness of the ISMS</t>
  </si>
  <si>
    <t>Information Security Policy</t>
  </si>
  <si>
    <t>Assigning responsibility for information security</t>
  </si>
  <si>
    <t>Information Security in projects</t>
  </si>
  <si>
    <t>Mobile devices</t>
  </si>
  <si>
    <t>Contractual commitment to information security of employees</t>
  </si>
  <si>
    <t>Awareness and training of employees</t>
  </si>
  <si>
    <t>Inventory of assets</t>
  </si>
  <si>
    <t>Classification of information</t>
  </si>
  <si>
    <t>Handling of information (especially mobile storage)</t>
  </si>
  <si>
    <t>Access to networks and network services</t>
  </si>
  <si>
    <t>User registration</t>
  </si>
  <si>
    <t>Privileged user accounts</t>
  </si>
  <si>
    <t>Confidentiality of authentication data</t>
  </si>
  <si>
    <t>Access to information and applications</t>
  </si>
  <si>
    <t>Security zones</t>
  </si>
  <si>
    <t>Protection against external influences and external threats</t>
  </si>
  <si>
    <t>Protection measures in the delivery and shipping area</t>
  </si>
  <si>
    <t>Use of equipment</t>
  </si>
  <si>
    <t>Change Management</t>
  </si>
  <si>
    <t>Separation of development, test and operational environment</t>
  </si>
  <si>
    <t>Protection from malware</t>
  </si>
  <si>
    <t>Back-up procedures</t>
  </si>
  <si>
    <t>Event Logging</t>
  </si>
  <si>
    <t>Logging administrational activities</t>
  </si>
  <si>
    <t>Prosecution of vulnerability (patch management)</t>
  </si>
  <si>
    <t>Review of information systems</t>
  </si>
  <si>
    <t>Management of networks</t>
  </si>
  <si>
    <t>Security requirements for networks / services</t>
  </si>
  <si>
    <t>Separation of networks (network segmentation)</t>
  </si>
  <si>
    <t>Electronic exchange of information</t>
  </si>
  <si>
    <t>Confidentiality agreements with third parties</t>
  </si>
  <si>
    <t>Requirements for the procurement of information systems</t>
  </si>
  <si>
    <t>Security along the software development process</t>
  </si>
  <si>
    <t>Management of test data</t>
  </si>
  <si>
    <t>Risk Management in collaboration with suppliers</t>
  </si>
  <si>
    <t>Services check of supplier performance</t>
  </si>
  <si>
    <t>Reporting system for information security incidents (Incident Management)</t>
  </si>
  <si>
    <t>Processing of information security incidents</t>
  </si>
  <si>
    <t>Legal and contractual provisions</t>
  </si>
  <si>
    <t>Protection of personal data</t>
  </si>
  <si>
    <t>Audit of the ISMS by independent bodies</t>
  </si>
  <si>
    <t>Efficiency tests, including technical tests</t>
  </si>
  <si>
    <t>comparison of the top 47 security topics</t>
  </si>
  <si>
    <t>based on ISO 27002 controls</t>
  </si>
  <si>
    <t>evaluated with SPICE ISO 15504</t>
  </si>
  <si>
    <t>Question
No.</t>
  </si>
  <si>
    <t>Topics</t>
  </si>
  <si>
    <t>Target maturity level</t>
  </si>
  <si>
    <t>Results</t>
  </si>
  <si>
    <t>Method:</t>
  </si>
  <si>
    <t>Information Security Assessment
Results - 
Connection to third parties</t>
  </si>
  <si>
    <t>Result with cuttback to target maturity level:</t>
  </si>
  <si>
    <t>Maximum score:</t>
  </si>
  <si>
    <t>Training and raising the awareness of employees</t>
  </si>
  <si>
    <t xml:space="preserve">User registration </t>
  </si>
  <si>
    <t>Separation of networks  (network segmentation)</t>
  </si>
  <si>
    <t>Safety concept</t>
  </si>
  <si>
    <t>Perimeter safety</t>
  </si>
  <si>
    <t>Outer skin protection</t>
  </si>
  <si>
    <t>View and sight protection</t>
  </si>
  <si>
    <t>Access control</t>
  </si>
  <si>
    <t xml:space="preserve">Intrusion detection system </t>
  </si>
  <si>
    <t>Documented visitor management</t>
  </si>
  <si>
    <t xml:space="preserve">On-site client separation </t>
  </si>
  <si>
    <t>Non-disclosure agreement</t>
  </si>
  <si>
    <t>Relationships with subcontractors</t>
  </si>
  <si>
    <t>Security classification of the project</t>
  </si>
  <si>
    <t>Process of allocation of access</t>
  </si>
  <si>
    <t>Fiming and photography</t>
  </si>
  <si>
    <t xml:space="preserve">Bringing along image recording devices </t>
  </si>
  <si>
    <t>Camouflage of prototypes</t>
  </si>
  <si>
    <t xml:space="preserve">Transport of prototypes </t>
  </si>
  <si>
    <t>Storage / parking of prototypes</t>
  </si>
  <si>
    <t>Own test and trial ground</t>
  </si>
  <si>
    <t>Test and trial ground in public area</t>
  </si>
  <si>
    <t>Safety requirements for presentations and events</t>
  </si>
  <si>
    <t>Safety requirements for film and photo shootings</t>
  </si>
  <si>
    <t>Information Security Assessment - Questions</t>
  </si>
  <si>
    <t>Maturity Level 0-5; na</t>
  </si>
  <si>
    <t xml:space="preserve">In case a question does not apply, please insert na (not applicable). </t>
  </si>
  <si>
    <t>To what extent is an ISMS approved by the Top Management and is the scope documented?</t>
  </si>
  <si>
    <t>(Reference to ISO 27001: 4 and 5.1)</t>
  </si>
  <si>
    <t>Additional questions:</t>
  </si>
  <si>
    <t>Best Practice:</t>
  </si>
  <si>
    <t>Comment / Finding:</t>
  </si>
  <si>
    <t>To Do:</t>
  </si>
  <si>
    <t>To what extent is an Information Security risk management as well as risk treatment defined, documented and implemented?</t>
  </si>
  <si>
    <t>(Reference to ISO 27001: 8.2 and 6.1.2)</t>
  </si>
  <si>
    <t>To what extent is the effectiveness of the ISMS ensured?</t>
  </si>
  <si>
    <t>(Reference to ISO 27001: 8.1, 9.1, 10.1, and 10.2)</t>
  </si>
  <si>
    <t xml:space="preserve">To what extent are information security guidelines created, published (internally and to external partners), communicated and are they checked in regular time intervals?
</t>
  </si>
  <si>
    <t>(Reference to ISO 27002: Control 5.1.1 and 5.1.2)</t>
  </si>
  <si>
    <t>To what extent are responsibilities for information security defined and allocated?</t>
  </si>
  <si>
    <t>(Reference to ISO 27002: Control 6.1.1)</t>
  </si>
  <si>
    <t>To what extent are information security requirements taken into account in project work (irrespective of project type)?</t>
  </si>
  <si>
    <t>(Reference to ISO 27002: Control 6.1.5)</t>
  </si>
  <si>
    <t>To what extent is a policy in place regarding the use of mobile devices and remote access to company data?</t>
  </si>
  <si>
    <t>(Reference to ISO 27002: Control 6.2.1 and 6.2.2)</t>
  </si>
  <si>
    <t>To what extent is staff (internal and external) contractually bound to comply with information security policies?</t>
  </si>
  <si>
    <t>(Reference to ISO 27002: Control 7.1.2 and 7.3.1)</t>
  </si>
  <si>
    <t>To what extent is staff (internal and external) made aware of and trained about the risks that arise when handling and processing information?</t>
  </si>
  <si>
    <t>(Reference to ISO 27002: Control 7.2.1 and 7.2.2)</t>
  </si>
  <si>
    <t xml:space="preserve">To what extent are directories existent for objects (assets) that contain information in different versions? </t>
  </si>
  <si>
    <t>(Reference to ISO 27002: Control 8.1.1, 8.1.2, 8.1.3, and 8.1.4)</t>
  </si>
  <si>
    <t xml:space="preserve">To what extent is information classified regarding the corresponding protection level and are there regulations regarding labelling, handling, transport, storage, retention, deletion and disposal in place? </t>
  </si>
  <si>
    <t>(Reference to ISO 27002: Control 8.2.1, 8.2.2, and 8.2.3)</t>
  </si>
  <si>
    <t>To what extent are appropriate procedures implemented for the management of information  on mobile storage devices?</t>
  </si>
  <si>
    <t>(Reference to ISO 27002: Control 8.3.1, 8.3.2, and 8.3.3)</t>
  </si>
  <si>
    <t xml:space="preserve">To what extent are policies and procedures existent regarding access to networks and network services? </t>
  </si>
  <si>
    <t>(Reference to ISO 27002: Control 9.1.2)</t>
  </si>
  <si>
    <t xml:space="preserve">To what extent are procedures for a formal user registration, change and de-registration implemented to enable assignment of access rights and is the allocation of secret authentication information controlled?
</t>
  </si>
  <si>
    <t>(Reference to ISO 27002: Control 9.2.1, 9.2.2, 9.2.4, and 9.2.5)</t>
  </si>
  <si>
    <t>To what extent is the allocation and use of privileged user and technical access rights restricted and controlled?</t>
  </si>
  <si>
    <t>(Reference to ISO 27002: Control 9.2.3)</t>
  </si>
  <si>
    <t>To what extent have binding policies been defined concerning creation and handling of secret authentication information?</t>
  </si>
  <si>
    <t>(Reference to ISO 27002: Control 9.3.1 and 9.4.3)</t>
  </si>
  <si>
    <t>To what extent is access to information and applications restricted to authorized personnel?</t>
  </si>
  <si>
    <t>(Reference to ISO 27002: Control  9.4.1 and 9.4.2)</t>
  </si>
  <si>
    <t>To what extent are regulations for encryption, including the management of cryptographic keys (entire lifecycle process) for the protection of information during storage and transport, developed and implemented?</t>
  </si>
  <si>
    <t>(Reference to ISO 27002: Control 10.1.1)</t>
  </si>
  <si>
    <t>To what extent are secure areas for the protection of sensitive or critical information and information processing facilities defined, protected and monitored (entrance control)?</t>
  </si>
  <si>
    <t>(Reference to ISO 27002: Control 11.1.1, and 11.1.2)</t>
  </si>
  <si>
    <t>To what extent has the company established measures to protect itself against the effects of natural disasters, malicious attacks and accidents?</t>
  </si>
  <si>
    <t>(Reference to ISO 27002: Control 11.1.4)</t>
  </si>
  <si>
    <t>To what extent are protective measures established to protect delivery and loading areas from being accessed by unauthorized persons?</t>
  </si>
  <si>
    <t>(Reference to ISO 27002: Control 11.1.6)</t>
  </si>
  <si>
    <t>To what extent are policies and procedures defined and implemented regarding the use of company equipment, including off-site use, disposal and re-use?</t>
  </si>
  <si>
    <t>(Reference to ISO 27002: Control 11.2.5, 11.2.6, and 11.2.7)</t>
  </si>
  <si>
    <t>To what extent are changes to the organization, business processes, information processing facilities and systems in accordance with their relevance to Information Security controlled?</t>
  </si>
  <si>
    <t>(Reference to ISO 27002: Control 12.1.2)</t>
  </si>
  <si>
    <t>To what extent are development and testing environments kept separate from productive environments?</t>
  </si>
  <si>
    <t>(Reference to ISO 27002: Control 12.1.4)</t>
  </si>
  <si>
    <t>To what extent are protection controls (e.g. endpoint security) against malware (Viruses, Worms, Trojans, Spyware, ...) implemented and combined with appropriate user awareness?</t>
  </si>
  <si>
    <t>(Reference to ISO 27002: Control 12.2.1)</t>
  </si>
  <si>
    <t>To what extent are backups created and tested regularly in accordance with an agreed backup policy?</t>
  </si>
  <si>
    <t>(Reference to ISO 27002: Control  12.3.1)</t>
  </si>
  <si>
    <t>To what extent are event-logs (containing e.g. user activities, exceptions, errors and security events) created, stored, reviewed and protected against modification?</t>
  </si>
  <si>
    <t>(Reference to ISO 27002: Control 12.4.1, and 12.4.2)</t>
  </si>
  <si>
    <t>To what extent are system administrator and system operator activities logged, the logs protected against modification and regularly reviewed?</t>
  </si>
  <si>
    <t>(Reference to ISO 27002: Control 12.4.3)</t>
  </si>
  <si>
    <t>To what extent is information regarding technical vulnerabilities of information processing systems acquired at an early stage, assessed and appropriate measures are taken (e.g. patch management)?</t>
  </si>
  <si>
    <t>(Reference to ISO 27002: Control 12.6.1, and 12.6.2)</t>
  </si>
  <si>
    <t>To what extent are audit requirements defined and activities that are used to check information processing systems  planned, coordinated and executed?</t>
  </si>
  <si>
    <t>(Reference to ISO 27002: Control 12.7.1, 18.2.3)</t>
  </si>
  <si>
    <t xml:space="preserve">To what extent are networks managed and controlled to protect information in systems and applications? </t>
  </si>
  <si>
    <t>(Reference to ISO 27002: Control 13.1.1)</t>
  </si>
  <si>
    <t>To what extent are requirements related to security mechanisms and service levels and also management requirements related to network services identified and documented in service level agreements?</t>
  </si>
  <si>
    <t>(Reference to ISO 27002: Control 13.1.2)</t>
  </si>
  <si>
    <t>To what extent are groups of information services, users and information systems segregated on networks?</t>
  </si>
  <si>
    <t>(Reference to ISO 27002: Control 13.1.3)</t>
  </si>
  <si>
    <t>To what extent are protective measures taken when information is exchanged or transmitted?</t>
  </si>
  <si>
    <t>(Reference to ISO 27002: Control 13.2.1, and 13.2.3)</t>
  </si>
  <si>
    <t>To what extent are non-disclosure agreements applied before an exchange of information and are the requirements or needs for the protection of information documented and regularly reviewed?</t>
  </si>
  <si>
    <t>(Reference to ISO 27002: Control 13.2.4)</t>
  </si>
  <si>
    <t>To what extent are security-relevant requirements taken into account for new information systems (incl. systems that are accessible from the public) and for extensions to existing systems?</t>
  </si>
  <si>
    <t>(Reference to ISO 27002: Control 14.1.1, 14.1.2, and 14.1.3))</t>
  </si>
  <si>
    <t>To what extent are security-relevant aspects taken into account within the software development process (incl. change management)?</t>
  </si>
  <si>
    <t xml:space="preserve">(Reference to ISO 27002: Control  14.2.1 - 14.2.9) </t>
  </si>
  <si>
    <t>To what extent are test data created, protected and used in a careful and controlled manner?</t>
  </si>
  <si>
    <t xml:space="preserve">(Reference to ISO 27002: Control 14.3.1) </t>
  </si>
  <si>
    <t>To what extent are information security requirements agreed with suppliers to mitigate risks contractually  when suppliers have access to corporate assets (particularly information and communication  services and in case such assets are used by sub-contractors)?</t>
  </si>
  <si>
    <t>(Reference to ISO 27002: Control 15.1.1 - 15.1.3)</t>
  </si>
  <si>
    <t>To what extent are the services performed by suppliers/sub-contractors monitored, reviewed and audited on a regular basis?</t>
  </si>
  <si>
    <t>(Reference to ISO 27002: Control 15.2.1)</t>
  </si>
  <si>
    <t>To what extent are responsibilities, procedures, reporting channels and criticality levels established to ensure an effective response to information security incidents or vulnerabilities?</t>
  </si>
  <si>
    <t>(Reference to ISO 27002: Control 16.1.1 - 16.1.3)</t>
  </si>
  <si>
    <t>To what extend is the handling on security events performed?</t>
  </si>
  <si>
    <t>(Reference to ISO 27002: Control 16.1.4 - 16.1.7)</t>
  </si>
  <si>
    <t xml:space="preserve">To what extent are information security requirements (including the redundancy of corresponding facilities) and the continuation of the ISMS in the event of a crisis defined, implemented, checked and evaluated?
</t>
  </si>
  <si>
    <t>(Reference to ISO 27002: Control 17.1.1 - 17.1.3, and 17.2.1)</t>
  </si>
  <si>
    <t>To what extent are relevant legal (country-specific), statutory, regulatory and contractual requirements ensured (e.g. protection of intellectual property rights, use of encryption technology and protection of records)?</t>
  </si>
  <si>
    <t>(Reference to ISO 27002: Control 18.1.1, 18.1.2, 18.1.3, 18.1.5)</t>
  </si>
  <si>
    <t>To what extent is confidentiality and the protection of personal data ensured (taking  national legislation into account)?
Note: In case of commissioned data processing according to §11 BDSG, the module "Data Protection (24)" must be mandatorily included and evaluated.</t>
  </si>
  <si>
    <t>(Reference to ISO 27002: Control 18.1.4)</t>
  </si>
  <si>
    <t>To what extent is the ISMS reviewed independently on a regular basis or in the course of significant changes?</t>
  </si>
  <si>
    <t>(Reference to ISO 27002: Control 18.2.1)</t>
  </si>
  <si>
    <t>To what extent is the effectiveness of policies, guidelines and other relevant information security standards reviewed and documented?</t>
  </si>
  <si>
    <t>(Reference to ISO 27002: Control 18.2.2, 18.2.3)</t>
  </si>
  <si>
    <t>Information Security Assessment - 
Additional requirements for connection to third parties</t>
  </si>
  <si>
    <t>Maturity
Level 0-5; na</t>
  </si>
  <si>
    <t>Additional requirements for connection to third parties</t>
  </si>
  <si>
    <t>To what extent are the employees (internally and externally) trained and made aware about the risks in dealing with information and its processing?</t>
  </si>
  <si>
    <t>To what extent are procedures for the registration, modification and deletion of users with the corresponding access rights implemented, and in particular is a confidential handling of the registration information ensured?</t>
  </si>
  <si>
    <t>(Reference to ISO 27002: Control 9.2.1, 9.2.2, 9.2.4 and 9.2.5)</t>
  </si>
  <si>
    <t>To what extent are security zones defined for the protection of sensitive or critical information as well as information processing facilities, protected and monitored (access control)?</t>
  </si>
  <si>
    <t>(Reference to ISO 27002: Control 11.1.1 and 11.1.2)</t>
  </si>
  <si>
    <t>To what extent are groups of information services, users and information systems segmented within the network?</t>
  </si>
  <si>
    <t xml:space="preserve">Level 1:  Performed
- The implemented process fulfils its purpose.
- Evidences that the process fulfils its purpose are provided in that the process is actually performed.
- Basic practices are in place, carried out and achieve the appropriate results. 
These practices include: 
+ Determination of the requirements for a segmentation of the network
+ Definition of regulations and processes for segmenting the network
+ Implementation of network segmentation
additionally, in case of a high security level:
+ Physical and / or logical separation f the supplier network from the customer network
+ No access from the outside to the project office
additionally, in case of a very high security level:
</t>
  </si>
  <si>
    <t xml:space="preserve">Additional questions: </t>
  </si>
  <si>
    <t xml:space="preserve">Comment / Finding: </t>
  </si>
  <si>
    <t xml:space="preserve">To Do: </t>
  </si>
  <si>
    <t>First Release (Initial build)</t>
  </si>
  <si>
    <t>Change open questions to enclosed questions</t>
  </si>
  <si>
    <t xml:space="preserve">More precise level descriptions </t>
  </si>
  <si>
    <t>Inserting examples from practises</t>
  </si>
  <si>
    <t>Spelling errors corrected</t>
  </si>
  <si>
    <t>8.2 and 10.1 reference adjustment</t>
  </si>
  <si>
    <t>10.2 change from production to productive environment</t>
  </si>
  <si>
    <t>10.5 change from IDS/IPS to HIDS/HIPS</t>
  </si>
  <si>
    <t>11.2 change of the translation</t>
  </si>
  <si>
    <t>11.3 and 11.4 restructuring of controls</t>
  </si>
  <si>
    <t>11.4 add "IT systems"</t>
  </si>
  <si>
    <t>9.4 revise Maturity Level 2</t>
  </si>
  <si>
    <t xml:space="preserve">Revision due to the new edition of ISO 27002:2013 </t>
  </si>
  <si>
    <t>Adjustment of the maturity levels</t>
  </si>
  <si>
    <t>2.01</t>
  </si>
  <si>
    <t>Fix for error in calculation and spider digram</t>
  </si>
  <si>
    <t>Revision of the maturity levels, corrections of some controls</t>
  </si>
  <si>
    <t xml:space="preserve">Release version 2.1 </t>
  </si>
  <si>
    <t>Print area adjusted</t>
  </si>
  <si>
    <t>Spider diagram shows result without cutback to target maturity levels</t>
  </si>
  <si>
    <t>Control 7.1 maturity level 1 revised</t>
  </si>
  <si>
    <t>Controls 9.4 and 9.5 reference revised</t>
  </si>
  <si>
    <t>Control 13.5 revised</t>
  </si>
  <si>
    <t>All other controls with version 2.1.3 translation revised</t>
  </si>
  <si>
    <t xml:space="preserve">Maturity Control changed from 12.4 into 4 </t>
  </si>
  <si>
    <t>Maturity Control changed from 16.3 into 3</t>
  </si>
  <si>
    <t>Addition of KPIs</t>
  </si>
  <si>
    <t>3.0.0</t>
  </si>
  <si>
    <t>Revision for TISAX</t>
  </si>
  <si>
    <t>Module Connection of third parties included</t>
  </si>
  <si>
    <t xml:space="preserve">Module Prototype protection (25) included, derived from the Whitepaper from 6.10.2016 </t>
  </si>
  <si>
    <t>Module Data Protection (24) included, reference to 18.2 removed, maturity levels removed from the module, references from the Level 1 generated instead. Reference included (ISMS, 18.2) showing that the Data Protection module will be used only once in a commissioned data processing according to §11 BDSG, implementation of questions "fulfilled [yes/no]"</t>
  </si>
  <si>
    <t>Renaming "questions" in "ISMS"</t>
  </si>
  <si>
    <t>After agreement with the data protection working group the degree of maturity "4" was removed from Control 18.2 and set to "3". Instead, the control was 10.21. Cryptograhy is raised from "2" to "3".</t>
  </si>
  <si>
    <t>Introduction of the protection levels "normal", "high" and "very high" to show the protection objectives "integrity", "availability" and confidentiality; Mapped from "internal" to "normal", "confidential" to "high" and "secret / strictly confidential" to "very high" Assignment of requirements within the maturity level "1" in the various controls</t>
  </si>
  <si>
    <t>Including KPI's in controls with maturity levels "4"</t>
  </si>
  <si>
    <t>Removing of KPI from 18.2</t>
  </si>
  <si>
    <t>Including references to several information security topics</t>
  </si>
  <si>
    <t>Author:</t>
  </si>
  <si>
    <t xml:space="preserve">Study group Information Security of the </t>
  </si>
  <si>
    <t>German Association of the Automotive Industry</t>
  </si>
  <si>
    <t>License:</t>
  </si>
  <si>
    <t>http://creativecommons.org/licenses/by-nd/3.0/de/deed.en</t>
  </si>
  <si>
    <t>GWP = Generic Work Product = a general result that arises from the execution of the process</t>
  </si>
  <si>
    <t>PA = Process Attributes = a measurable characteristic to a process capability that is applicable for each process. .</t>
  </si>
  <si>
    <t xml:space="preserve">Basis for the evaluation: </t>
  </si>
  <si>
    <t>Result, reduced:
In the "result with reduction to the target level", the reduction of the achieved results to the target level ensures that "overloaded" controls in the overall result do not compensate for unfulfilled controls.</t>
  </si>
  <si>
    <t>Result, maximum achievable:
The variations in the maximum achievable result arise when individual controls are marked as n.a. (Not applicable) and therefore the average value of the target maturity levels changes.</t>
  </si>
  <si>
    <t>Spider-Diagram:
All results are shown without shortening. The line for the target maturity level considers controls that were marked as n.a..</t>
  </si>
  <si>
    <t>Information Security Assessment - 
Glossary</t>
  </si>
  <si>
    <t>Information Security Assessment - 
Additional Requirements Prototype Protection</t>
  </si>
  <si>
    <t xml:space="preserve">Prototype Protection </t>
  </si>
  <si>
    <t xml:space="preserve">Physical and Environmental </t>
  </si>
  <si>
    <t>To what extent is a safety concept available that describes minimum requirements regarding object safety for prototype protection?</t>
  </si>
  <si>
    <t>(PT-module; no reference to ISO 27002)</t>
  </si>
  <si>
    <t>Description:</t>
  </si>
  <si>
    <t>Reference test folder:</t>
  </si>
  <si>
    <t>Findings:</t>
  </si>
  <si>
    <t>Measures:</t>
  </si>
  <si>
    <t>To what extent is perimeter security existent, that prevents unauthorized access to protected objects of the properties?</t>
  </si>
  <si>
    <t>(Reference to ISO 27002: Control 11.1.1)</t>
  </si>
  <si>
    <t xml:space="preserve">Description: </t>
  </si>
  <si>
    <t xml:space="preserve">Reference test folder: </t>
  </si>
  <si>
    <t>To what extent is the outer skin of the buildings to be protected constructed in a form that does not allow the removal or opening of outer skin components using standard tools?</t>
  </si>
  <si>
    <t xml:space="preserve">Findings: </t>
  </si>
  <si>
    <t>To what extent is a view and sight protection ensured in defined protection areas?</t>
  </si>
  <si>
    <t xml:space="preserve">Measures: </t>
  </si>
  <si>
    <t>To what extent is the protection against unauthorized entry regulated in the form of an access control?</t>
  </si>
  <si>
    <t>(Reference to ISO 27002: Control 11.1.1, 11.1.2 and 11.1.3)</t>
  </si>
  <si>
    <t>To what extent is there a functioning intrusion detenction system implemented in the premises to be secured?</t>
  </si>
  <si>
    <t>(Reference to ISO 27002: Control 11.1.2)</t>
  </si>
  <si>
    <t>To what extent is a documented visitor management available?</t>
  </si>
  <si>
    <t>To what extent is on-site client separation existent?</t>
  </si>
  <si>
    <t>Organisational Requirements</t>
  </si>
  <si>
    <t>To what extent are non-disclosure agreements / obligations existent according to the valid contractual law?</t>
  </si>
  <si>
    <t>To what extent are requirements for commissioning subcontractors known and fulfilled?</t>
  </si>
  <si>
    <t>(Reference to ISO 27002: Control 13.2.4, 15.1.1, 15.1.2 and 15.1.3)</t>
  </si>
  <si>
    <t xml:space="preserve">Level 1:  Performed
- The implemented process fulfils its purpose.
- Evidences that the process fulfils its purpose are provided in that the process is actually performed.
- Basic practices are in place, carried out and achieve the appropriate results. 
These practices include:         
+ Approval from the initial customer
+ Existing non-disclosure agreement according to valid contractual law
  - between customer and subcontractor (companies)
  - from all employees and project members of the subcontractor (personal commitment)
+ Proof of compliance with the security requirements of the initial customer
</t>
  </si>
  <si>
    <t>To what extent are the employees and project members evidently trained and made aware regarding risks when handling prototypes?</t>
  </si>
  <si>
    <t xml:space="preserve">To what extent are security classifications of the project and the resulting measures for protection known? </t>
  </si>
  <si>
    <t>(Reference to ISO 27002: Control 8.2.2)</t>
  </si>
  <si>
    <t>To what extent is a process for allocation of access to specified security areas defined?</t>
  </si>
  <si>
    <t>To what extent are regulations for image recording and handling with created graphical material existent?</t>
  </si>
  <si>
    <t>(Reference to ISO 27002: Control 11.1.5)</t>
  </si>
  <si>
    <t xml:space="preserve">To what extent is a process for carrying along and use of film- and photograph enabled devices into defined security areas established? </t>
  </si>
  <si>
    <t>Handling Prototypes</t>
  </si>
  <si>
    <t xml:space="preserve">To what extent are the predefined regulations for camouflage implemented by the project participants? </t>
  </si>
  <si>
    <t>To what extent are transports in need of protection arranged according to the specifications of the customer?</t>
  </si>
  <si>
    <t>To what extent is it ensured that vehicles, components or parts which are in need of confidentiality are parked / stored in accordance with the requirements of the customer?</t>
  </si>
  <si>
    <t>To what extent are safety requirements of approved test and trial grounds observed / implemented?</t>
  </si>
  <si>
    <t>To what extent are safety requirements for approved test and trial drives respected / implemented in public?</t>
  </si>
  <si>
    <t>To what extent are safety requirements for presentations and events implemented with scope / contents subject to confidentiality?</t>
  </si>
  <si>
    <t>To what extent are safety requirements for film and photo shootings with scope / contents subject to confidentiality implemented?</t>
  </si>
  <si>
    <t>Information Security Assessment -
Additional questions for Data Protection in case of 
commissioned data processing according to §11 BDSG</t>
  </si>
  <si>
    <t>fulfilled
[yes / no]</t>
  </si>
  <si>
    <t>Data Protection</t>
  </si>
  <si>
    <t xml:space="preserve">To what extent is the implementation of Data Protection organised? </t>
  </si>
  <si>
    <t xml:space="preserve">Comments: </t>
  </si>
  <si>
    <t>Reference assessment file :</t>
  </si>
  <si>
    <t>To what extent are organisational measures taken so that the processing of personal data is made according to the law?</t>
  </si>
  <si>
    <t>Reference assessment file:</t>
  </si>
  <si>
    <t>To what extent is it ensured that the internal processes or workflows are carried out according to the currently valid data protection regulations and that this is regularly subjected to a quality check?</t>
  </si>
  <si>
    <t>To what extent are the relevant processing procedures documented with regard to the admissibility of data protection law (e.g. prior checks)?</t>
  </si>
  <si>
    <t>Comments:</t>
  </si>
  <si>
    <t>scope</t>
  </si>
  <si>
    <t>COVERAGE</t>
  </si>
  <si>
    <t>EFFEKTIVENESS</t>
  </si>
  <si>
    <t xml:space="preserve">COVERAGE </t>
  </si>
  <si>
    <t>EFFECTIVENESS</t>
  </si>
  <si>
    <t xml:space="preserve">coverage degree of awareness measures </t>
  </si>
  <si>
    <t>effectiveness of awareness measures</t>
  </si>
  <si>
    <t>coverage degree review "user accounts"</t>
  </si>
  <si>
    <t>coverage degree review "authorizations"</t>
  </si>
  <si>
    <t xml:space="preserve">collection accounts </t>
  </si>
  <si>
    <t>coverage degree Change Management</t>
  </si>
  <si>
    <t>Change - error rate</t>
  </si>
  <si>
    <t>coverage degree Endpoint Security</t>
  </si>
  <si>
    <t>Effectivenes of updating the Endpoint Security</t>
  </si>
  <si>
    <t>degree of backup coverage</t>
  </si>
  <si>
    <t xml:space="preserve">degree of restoration test coverage </t>
  </si>
  <si>
    <t>backup effectiveness</t>
  </si>
  <si>
    <t>coverage degree Patch Management</t>
  </si>
  <si>
    <t>effectiveness of installing Patches</t>
  </si>
  <si>
    <t>coverage rate of information security incidents</t>
  </si>
  <si>
    <t>timely proccessing of information security incidents</t>
  </si>
  <si>
    <t>description</t>
  </si>
  <si>
    <t xml:space="preserve">Employees that were made aware represent an important pillar for the information security in the company. Awareness measures should reach at most all employees. The KPI measures the coverage degree of trainings such as e-learnings, classroom trainings. </t>
  </si>
  <si>
    <t xml:space="preserve">The contents of awareness measures should consider outcomes from information security incidents. The KPI measures the effectiveness of awareness measures by collection (number or cost based) of security incidents with human errors as a cause.  </t>
  </si>
  <si>
    <t xml:space="preserve">Regular reviews of systems for not necessary accounts is a prerequisite for a consistent and current user basis according to the need-to-know principle. The KPI measures the coverage degree of the measure "regular user review" </t>
  </si>
  <si>
    <t xml:space="preserve">Regular reviews of user accounts for not necessary authorizations is a prerequisite for a consistent and current authorization basis according to the need-to-know principle. The KPI measures the coverage degree of the measure "regular autorization review" </t>
  </si>
  <si>
    <t xml:space="preserve">Collection accounts should not basically be used or only in exceptional cases as  an explicit allocation of user activities are impeded. The KPI measures the number of used collection accounts in consideration of approved exceptions.  </t>
  </si>
  <si>
    <t xml:space="preserve">A comprehensive and consistently adhered  Change Management process is a basis for a secure operation. The KPI measures the coverage degree of changes that are compliant with the guidelines.  </t>
  </si>
  <si>
    <t>A high quality of the change management process leads to lower error rates of the performed changes and contributes to  secure operations. The KPI measures the error rate of changes.</t>
  </si>
  <si>
    <t>The essential protection against malware for the company is a comprehensive Endpoint Security. The KPI measures the part of the protected systems having regard to the approved exceptions.</t>
  </si>
  <si>
    <t xml:space="preserve">Current virus signatures are the prerequisite for an effective Endpoint Security. The KPI measures the target and the actual state of virus definitions on reporting deadline. </t>
  </si>
  <si>
    <t xml:space="preserve">A regular and complete backup protects the loss of data e.g. in case of a system failure or malware infection. The KPI measures the degree of backup coverage. </t>
  </si>
  <si>
    <t>A regular review of backup functionality (e.g. by restoring data or systems) is essential for the availability of business information. The KPI measures the degree of the restore test coverage.</t>
  </si>
  <si>
    <t>Backup quality must be ensured by correlating controls. Measures are e.g. data restore, system restoration. The KPI measures the number of incorrect data restores.</t>
  </si>
  <si>
    <t xml:space="preserve">A comprehensive Patch Management protects the company against the impacts of malware and exploits. The KPI measures the inclusion of systems and applications in the Patch Management process. </t>
  </si>
  <si>
    <t xml:space="preserve">The contemporary installation of patches ensures the security of systems and applications and therefore reduces the window of vulnerability for the company. The KPI measures recording of the target and actual state of Patches. </t>
  </si>
  <si>
    <t xml:space="preserve">Information security incidents have to be detected and timely handled in order to protect the company from damages. The KPI measures the compliance  of incident reporting processes with  the involved interfaces.  </t>
  </si>
  <si>
    <t xml:space="preserve">Information security incidents have to be prioritized and handled accordingly depending on their criticality. The KPI measures the appropriate timely handling of information security incidents. </t>
  </si>
  <si>
    <t>objective</t>
  </si>
  <si>
    <t xml:space="preserve">regular trainings of all employees for information security </t>
  </si>
  <si>
    <t>minimization of information security incidents with human error as a cause</t>
  </si>
  <si>
    <t xml:space="preserve">regular review of user accounts on all systems </t>
  </si>
  <si>
    <t xml:space="preserve">regular review of all authorizations of all users </t>
  </si>
  <si>
    <t xml:space="preserve">minimization of group identities by allocating personal accounts to all employees on all systems </t>
  </si>
  <si>
    <t>guidelines-compliant performance of all changes</t>
  </si>
  <si>
    <t xml:space="preserve">error-free performance of changes </t>
  </si>
  <si>
    <t xml:space="preserve">comprehensive protection of all system threatened by malware </t>
  </si>
  <si>
    <t>prompt installation of AV updates</t>
  </si>
  <si>
    <t>regular backups of information</t>
  </si>
  <si>
    <t>regular restoration tests for all backed up systems</t>
  </si>
  <si>
    <t>correct backups</t>
  </si>
  <si>
    <t>ensuring a comprehensive update of systems and applications</t>
  </si>
  <si>
    <t xml:space="preserve">prompt installation of Patches  </t>
  </si>
  <si>
    <t xml:space="preserve">All information security incidents will be detected, reported and handled within the framework of the incident management process. </t>
  </si>
  <si>
    <t xml:space="preserve">All information security incidents will be handled in appropriate time frames. </t>
  </si>
  <si>
    <t>recipient</t>
  </si>
  <si>
    <t>Information Security;  supervisors</t>
  </si>
  <si>
    <t xml:space="preserve">Information Security </t>
  </si>
  <si>
    <t xml:space="preserve">Local IT, Information security </t>
  </si>
  <si>
    <t xml:space="preserve">Local IT, Information Security </t>
  </si>
  <si>
    <t>Local IT, Information Security, service owner</t>
  </si>
  <si>
    <t>Local IT, Information Security</t>
  </si>
  <si>
    <t xml:space="preserve">Local IT, Information Security, Compliance </t>
  </si>
  <si>
    <t>frequency (reporting)</t>
  </si>
  <si>
    <t>to be determined individually (e.g. annualy)</t>
  </si>
  <si>
    <t>threshold level</t>
  </si>
  <si>
    <t>to be determined individually (e.g. green: &gt; 90%, yellow: 70-90%, red: &lt; 70%)</t>
  </si>
  <si>
    <t>to be determined individually (0-20…low, 20-50 medium, 50+ high)
possible characteristic for comparability of business units: in relation to the number of employees e.g. unit: incidents / 100 employees</t>
  </si>
  <si>
    <t>to be determined individually (e.g. green: &gt; 90%, yellow: 70-90%, red: &lt; 70%, special case, accounting relevant systems: target coverage = 100 %)</t>
  </si>
  <si>
    <t>number of red: &gt;0, green = 0</t>
  </si>
  <si>
    <t>to be determined individually (e.g. green: &lt; 10%, yellow: 10-30%, red: &gt; 30%)</t>
  </si>
  <si>
    <t>to be determined individually (e.g. objective: 100% after max. 30 minutes,
green: &gt; 90%, yellow: 70-90%, red: &lt;70%)</t>
  </si>
  <si>
    <t>Individually defined (e.g. green: = 100% (of systems to be protected), yellow: 70-99%, red: &lt;70%)</t>
  </si>
  <si>
    <t>to be determined individually (e.g. green: &gt;90%, yellow: 70-90%, red: &lt;70%)</t>
  </si>
  <si>
    <t>number of red: &gt; 0,green = 0</t>
  </si>
  <si>
    <t>to be determined individually (e.g. objective: 100% after max. 10 days, green: &gt; 90%, yellow: 70-90%, red: &lt;70%)</t>
  </si>
  <si>
    <t>to be determined individually (e.g. depending on the category maximum solution period:
-PRIO 1: days
-PRIO 2: weeks
-PRIO 3: months
open incidents within a time period, e.g. green: &lt; 2%, yellow: 2-5%, red: &gt;5%)</t>
  </si>
  <si>
    <t>measurement</t>
  </si>
  <si>
    <t>evaluation 
training management
quotient: number of participants / total number of employees</t>
  </si>
  <si>
    <t>collecting the number of security incidents with human error as a cause</t>
  </si>
  <si>
    <t xml:space="preserve">quotient: number of performed reviews / total number of systems in scope </t>
  </si>
  <si>
    <t xml:space="preserve">quotient: number of performed reviews / total number of users in scope </t>
  </si>
  <si>
    <t>collecting the number of collection accounts (adjusted for authorized exceptions)</t>
  </si>
  <si>
    <t xml:space="preserve">quotient: number of approved and requested changes (RFC) / total number of performed changes </t>
  </si>
  <si>
    <t xml:space="preserve">quotient: number of reversed changes / total number of performed changes </t>
  </si>
  <si>
    <t>quotient: number of protected systems / total number of systems (adjusted for authorized exceptions)</t>
  </si>
  <si>
    <t xml:space="preserve">time comparison 
the average of the actual rollout state vs.target state  </t>
  </si>
  <si>
    <t xml:space="preserve">quotient: number of systems covered with backups/ total number of systems (adjusted for authorized exceptions) </t>
  </si>
  <si>
    <t>quotient: number of systems with tested restoration from backup / total number of all systems with backup</t>
  </si>
  <si>
    <t>quotient: number of incorrect restores / total number of restores tests</t>
  </si>
  <si>
    <t xml:space="preserve">quotient: number of currently patched systems /  total number of systems (adjusted for authorized exceptions) </t>
  </si>
  <si>
    <t>quotient: number of  information security incidents that are  reported in  the incident management / number of all incidents (of the surveying  unit)</t>
  </si>
  <si>
    <t xml:space="preserve">respectively for every individual criticality level: all open incidents in a defined time period / all incidents </t>
  </si>
  <si>
    <t>frequency (measurement)</t>
  </si>
  <si>
    <t>to be determined individually (e.g. monthly)</t>
  </si>
  <si>
    <t>interfaces</t>
  </si>
  <si>
    <t>HR - training department - IKS - internal Audit department</t>
  </si>
  <si>
    <t>Data Owner, User Management, supervisor</t>
  </si>
  <si>
    <t>User Management</t>
  </si>
  <si>
    <t>IT Operations, Change Management</t>
  </si>
  <si>
    <t>AV Management, IT Operations</t>
  </si>
  <si>
    <t>backup process, IT Operations</t>
  </si>
  <si>
    <t>Patch/Change Management, IT Operations</t>
  </si>
  <si>
    <t>IT, CERT, Incident Management, Helpdesk, Service Management</t>
  </si>
  <si>
    <t>components</t>
  </si>
  <si>
    <t xml:space="preserve">e-learnings, classroom training, training plan,  training register </t>
  </si>
  <si>
    <t>Incident Mgt. tool, ticket system, ISMS tool</t>
  </si>
  <si>
    <t>user directory, authorization management tool, IAM platform, CMDB</t>
  </si>
  <si>
    <t>user directory, authorization management tool, IAM platform</t>
  </si>
  <si>
    <t>user directory, authorization management tool,  IAM platform</t>
  </si>
  <si>
    <t>Project Management, Change Management</t>
  </si>
  <si>
    <t>AV console, CMDB</t>
  </si>
  <si>
    <t>backup software, CMDB</t>
  </si>
  <si>
    <t>Change Management console, Software Distribution Platform, CMDB, WSUS</t>
  </si>
  <si>
    <t>data archiving</t>
  </si>
  <si>
    <t>5 years</t>
  </si>
  <si>
    <t>10 years</t>
  </si>
  <si>
    <t>16.2 Processing of information security incidents</t>
  </si>
  <si>
    <t>12.7 Detection of vulnerabilities 
 (Patch Management)</t>
  </si>
  <si>
    <t>12.4 Backup</t>
  </si>
  <si>
    <t>12.3 Protection against malware</t>
  </si>
  <si>
    <t>12.1 Change Management</t>
  </si>
  <si>
    <t xml:space="preserve">9.2 User registration </t>
  </si>
  <si>
    <t>7.2 Awareness and training of the employees</t>
  </si>
  <si>
    <t>Safety zones</t>
  </si>
  <si>
    <t>Optics</t>
  </si>
  <si>
    <t>white  (public)</t>
  </si>
  <si>
    <t>green (controlled zone)</t>
  </si>
  <si>
    <t>yellow (restricted zone)</t>
  </si>
  <si>
    <t>red  (high risk zone)</t>
  </si>
  <si>
    <t>Explanation / notes</t>
  </si>
  <si>
    <t>Areas of public character, which are permanently or temporarily accessible to everyone. Areas with low risk without particularly sensitive values. None or only preventive safety requirements.  Domestic authority exists. (e.g. visitors' parking space, connecting routes)</t>
  </si>
  <si>
    <t>Area with technical or organizationally controlled safety measures, not freely accessible, usually internal scopes</t>
  </si>
  <si>
    <t>Area with additional safety measures, restrictive, protection of special scopes, limited number of persons, usually confidential scopes as well.</t>
  </si>
  <si>
    <t>Area with the highest  safety requirements, protection of sensitive values, strictly regulated access rights, usually secret scopes.</t>
  </si>
  <si>
    <t>Aspect</t>
  </si>
  <si>
    <t>Accessibility</t>
  </si>
  <si>
    <t>no special requirements</t>
  </si>
  <si>
    <t>Values cannot be viewed freely, Clear Desk</t>
  </si>
  <si>
    <t xml:space="preserve">temporary measuers (according to the risk analysis)  für visual protection / noise reduction </t>
  </si>
  <si>
    <t>permanent visual protection / noise reduction</t>
  </si>
  <si>
    <t>Visitor requirements</t>
  </si>
  <si>
    <t>appropriate signs</t>
  </si>
  <si>
    <t>Only registered visitors, explicit reference to confidentiality /  non-disclosure</t>
  </si>
  <si>
    <t>Restricted group of visitors, written confirmation of the non-disclosure, in pemanent personal accompaniment by own staff</t>
  </si>
  <si>
    <t>only in exceptional cases: additionally to "yellow" four-eyes principle. Consent of the housholder</t>
  </si>
  <si>
    <t>Driving on / parking</t>
  </si>
  <si>
    <t xml:space="preserve">permitted </t>
  </si>
  <si>
    <t>Vehicles are allowed to park only after registration.</t>
  </si>
  <si>
    <t>Special restrictions</t>
  </si>
  <si>
    <t>Special restictions</t>
  </si>
  <si>
    <t>Access control and protection</t>
  </si>
  <si>
    <t>None</t>
  </si>
  <si>
    <t>Area must be protected against unauthorized access (personnel or technical measures)</t>
  </si>
  <si>
    <t>Monitoring the entering / exiting of the zones via online access reader, compensating locking system with limited circle</t>
  </si>
  <si>
    <t>Monitoring the entering / exiting of the zones via online access reader</t>
  </si>
  <si>
    <t>Monitorings</t>
  </si>
  <si>
    <t>if required, camera surveillance (prevention of damage to property)</t>
  </si>
  <si>
    <t>Camera surveillance and / or patrolling (prevention of unauthorized penetration)</t>
  </si>
  <si>
    <t>Camera surveillance, motion detection at least in the access areas or easily accessible areas (e.g., ground floor windows)</t>
  </si>
  <si>
    <t xml:space="preserve">Camera surveillance, glass breakage detector, windows with sight protection, double illumination with motion detectors, central circuit, intrusion detection system installed by professionals   </t>
  </si>
  <si>
    <t>Resistance values</t>
  </si>
  <si>
    <t>Fences 2.2m with anti-climbing protection and undermine protection / building shell consisting of windows, doors, walls, roofs</t>
  </si>
  <si>
    <t>at least  RC 2 or compensating measures</t>
  </si>
  <si>
    <t>at least RC 2 (resistance time 5 minutes) with additional measures</t>
  </si>
  <si>
    <t>Response time (alarm to visual inspection and acknowledgment)</t>
  </si>
  <si>
    <t>30 minutes</t>
  </si>
  <si>
    <t>10 minutes</t>
  </si>
  <si>
    <t>5 minutes</t>
  </si>
  <si>
    <t>Photography / use of optics</t>
  </si>
  <si>
    <t>no internal information,  otherwise only using business devices</t>
  </si>
  <si>
    <t>no use of private devices, business devices only in case of professional assignment</t>
  </si>
  <si>
    <t>no private devices,  business devices only in exceptional cases: four-eyes principle, consent of the management</t>
  </si>
  <si>
    <t>public area</t>
  </si>
  <si>
    <t>green (photo-security area 1)</t>
  </si>
  <si>
    <t>Foto-security area 2</t>
  </si>
  <si>
    <t>Foto-security area 3</t>
  </si>
  <si>
    <t>Area with the highest  safety requirements, protection of sensitive values strictly regulated access rights, usually secret scopes.</t>
  </si>
  <si>
    <t>Aspect "carrying along"</t>
  </si>
  <si>
    <t>Company owned devices (independent from Mobile Device management (MDM))</t>
  </si>
  <si>
    <t>No special requirements</t>
  </si>
  <si>
    <t>Carrying along unsealed devices allowed</t>
  </si>
  <si>
    <t>Carrying along sealed devices allowed
Carrying along unsealed devices is forbidden</t>
  </si>
  <si>
    <t>Private devices of company employees (wearables with optics as well)</t>
  </si>
  <si>
    <t>Devices of contractors and visitors (wearables with optics as well)</t>
  </si>
  <si>
    <t xml:space="preserve">Carrying along even sealed devices is forbidden </t>
  </si>
  <si>
    <t>Aspect "use"</t>
  </si>
  <si>
    <t>Video telephony / video conferencing (without recording)</t>
  </si>
  <si>
    <t>allowed in all areas</t>
  </si>
  <si>
    <t>allowed in office workplaces and meeting rooms, otherwise after an approval</t>
  </si>
  <si>
    <t>in defined meeting rooms with permanently installed equipment, otherwise after an approval</t>
  </si>
  <si>
    <t>Photography /video recordings</t>
  </si>
  <si>
    <t xml:space="preserve">no use of private devices or devices of contractors / visitorsit 
allowed with company owned devices </t>
  </si>
  <si>
    <t>no use of private devices or devices of contractors / visitors
allowed with company owned devices after an approval</t>
  </si>
  <si>
    <t>no use of private devices or devices of contractors / visitors
allowed in exceptional cases after an approval (e.g. four-eyes principles, consent of the management</t>
  </si>
  <si>
    <t>Recording of persons and sound recording with company owned devices</t>
  </si>
  <si>
    <t>Declaration of consent required</t>
  </si>
  <si>
    <t xml:space="preserve">allowed only in exceptional cases after an approval
Declaration of consent required </t>
  </si>
  <si>
    <t>Personnel</t>
  </si>
  <si>
    <t>Type of employment relationship</t>
  </si>
  <si>
    <t>Stndard validation</t>
  </si>
  <si>
    <t>Certificate of good conduct / criminal record certificate</t>
  </si>
  <si>
    <t xml:space="preserve">Intensive verfications of the CV , references </t>
  </si>
  <si>
    <t>Validation of certificates, diplomas and vocational training</t>
  </si>
  <si>
    <t>Ordinary employee / worker</t>
  </si>
  <si>
    <t>Head of department
employee in the IT department with special access rights</t>
  </si>
  <si>
    <t xml:space="preserve">Department Manager </t>
  </si>
  <si>
    <t>General Manager, directors, executive assistants, Security Manger</t>
  </si>
  <si>
    <t>Contractors &amp; suppliers</t>
  </si>
  <si>
    <t>Contractors &amp; suppliers for critical infrastructure components</t>
  </si>
  <si>
    <t>Off-Premises workplace</t>
  </si>
  <si>
    <t>temporary working environment (e.g. hotel)</t>
  </si>
  <si>
    <t>regular alternative working environment (in particular home office)</t>
  </si>
  <si>
    <t xml:space="preserve">Confidentiality of the information </t>
  </si>
  <si>
    <t>highest protection class "secret"</t>
  </si>
  <si>
    <t>Paper: basically not</t>
  </si>
  <si>
    <t xml:space="preserve">local data storage: basically not </t>
  </si>
  <si>
    <t xml:space="preserve">Remote Access: basically not </t>
  </si>
  <si>
    <t>medium protection class "confidential"</t>
  </si>
  <si>
    <t>Paper: continuously unter personal control</t>
  </si>
  <si>
    <t xml:space="preserve">Paper: basically only temporary </t>
  </si>
  <si>
    <t>local data storage: strongly encrypted or Mobile Device management (MDM) active (remote deletion on demand)</t>
  </si>
  <si>
    <t>local data storage: strongly encrypted or Mobile Device management (Mobile Device management (MDM)) active (remote deletion on demand)</t>
  </si>
  <si>
    <t xml:space="preserve">Remote Access: strongly authenticated &amp; strongly transport enrypted, integrity of the access device ensured, data "non-permanent" </t>
  </si>
  <si>
    <t xml:space="preserve">Remote Access: strongly authenticated &amp; strongly transport encrypted,  integrity of the access device ensured, data "non-permanent" </t>
  </si>
  <si>
    <t>lowest protection class "internal"</t>
  </si>
  <si>
    <t>Paper: under personal control</t>
  </si>
  <si>
    <t>Paper: in office furnitures with special closing</t>
  </si>
  <si>
    <t>local data storage:  enrypted or Mobile Device management (MDM) active (remote deletion on demand)</t>
  </si>
  <si>
    <t xml:space="preserve">Remote Access: strongly authenticated &amp; strongly transport encrypted, integrity of the access device ensured, data "non-permanent" </t>
  </si>
  <si>
    <t>Description</t>
  </si>
  <si>
    <t>The potential damage is marginal, short-term nature, and limited to a single entity.</t>
  </si>
  <si>
    <t>high</t>
  </si>
  <si>
    <t xml:space="preserve">The  potential damage is significant or medium-term nature or is not limited to a single entity. </t>
  </si>
  <si>
    <t>very high</t>
  </si>
  <si>
    <t xml:space="preserve">The potential damage threatens the existence of the company or long-term nature or is not limited to a single entity.  </t>
  </si>
  <si>
    <r>
      <t xml:space="preserve">References
</t>
    </r>
    <r>
      <rPr>
        <sz val="10"/>
        <color theme="1"/>
        <rFont val="Arial"/>
        <family val="2"/>
      </rPr>
      <t>+ Appointment of the data protection officer
+ organisational implementation of the data protection
      - Integration of the data protection officer into the corporate structure 
      - Voluntary or obligatory appointment of a data protection officer 
      - Full-time or part-time data protection officer
      - Internal or external data protection officer
      - Support of the data protection officer by directly assigned employees (department "data protection") depending on the company size
      - Supporting data protection officer by data protection coordinators in the company areas depending on the size of the company (e.g., marketing, sales, personnel, logistics, development, etc.)</t>
    </r>
  </si>
  <si>
    <r>
      <t xml:space="preserve">References
</t>
    </r>
    <r>
      <rPr>
        <sz val="10"/>
        <color theme="1"/>
        <rFont val="Arial"/>
        <family val="2"/>
      </rPr>
      <t xml:space="preserve">+ Establishment of principles for data protection (collection, processing or use of personal data) in a company-internal policy.
+ Implementation of company-internal steering committees - with the cooperation of the data protection officer - in which data protection relevant topics are addressed.
+ Implementation of a process which ensures the involvement of the data protection officer in the case of data protection relevant topics (e.g. in the context of a preliminary check or a subsequent assessment).
+ Documentation of work processes during the collection, processing or use of personal data.
+ Documentation of statements and comments from the data protection officer regarding data protection law assessments.
+ Implementation of a process by means of which the implementation of necessary measures (e.g. contractual regulation) is ensured in order to ensure the collection, processing or use of personal data by the employees entrusted with it (including subcontractors) of the customer.
+ Company-internal work instructions or manuals in specific areas of activity concerning the collection, processing or use of personal data.
+ Employees' commitment to data and telecommunication confidentiality.
</t>
    </r>
  </si>
  <si>
    <r>
      <t xml:space="preserve">References
</t>
    </r>
    <r>
      <rPr>
        <sz val="10"/>
        <color theme="1"/>
        <rFont val="Arial"/>
        <family val="2"/>
      </rPr>
      <t>+ Implementation of prior checks and / or data protection impact assessments and documentation of the arising results.
+ Management of an external procedure directory
+ Management of an internal processing overview
+ Implementation of privacy / data protection by design and by default principles.
+ Verifying admissibility of data processing, taking into account different national legislations, if necessary</t>
    </r>
    <r>
      <rPr>
        <b/>
        <i/>
        <sz val="10"/>
        <color theme="1"/>
        <rFont val="Arial"/>
        <family val="2"/>
      </rPr>
      <t xml:space="preserve">
</t>
    </r>
  </si>
  <si>
    <r>
      <t xml:space="preserve">References
</t>
    </r>
    <r>
      <rPr>
        <sz val="10"/>
        <color theme="1"/>
        <rFont val="Arial"/>
        <family val="2"/>
      </rPr>
      <t>+ Certification of the data protection management system depending on its company size
+ Ensuring the integrity when transmitting personal data.
+ Implementation of a control system that reveals unauthorized access to personal data.
+ Training of employees (e.g. classroom training, WBT, voluntary / obligatory).
+ Internal audits of the processes and regular optimizations.</t>
    </r>
  </si>
  <si>
    <r>
      <t xml:space="preserve">Level 0:  Incomplete
</t>
    </r>
    <r>
      <rPr>
        <sz val="10"/>
        <rFont val="Arial"/>
        <family val="2"/>
      </rPr>
      <t>A process is not implemented or the purpose of the process is not achieved. There is little or no indication that the process purpose is systematically achieved.</t>
    </r>
  </si>
  <si>
    <r>
      <t xml:space="preserve">Level 1:  Performed
</t>
    </r>
    <r>
      <rPr>
        <sz val="10"/>
        <rFont val="Arial"/>
        <family val="2"/>
      </rPr>
      <t xml:space="preserve">- The implemented process fulfils its purpose.
- Evidences that the process fulfils its purpose are provided in that the process is actually performed.
- Basic practices are in place, carried out and achieve the appropriate results. 
These practices include: 
+ Perimeter protection
+ Stability of the outer skin
+ Sight and visibility protection
+ Protection against unauthorized entry and control of the access
+ Intrusion detection system
+ Documented visitor management
+ Client separation
</t>
    </r>
  </si>
  <si>
    <r>
      <t xml:space="preserve">Level 2:  Managed
</t>
    </r>
    <r>
      <rPr>
        <sz val="10"/>
        <rFont val="Arial"/>
        <family val="2"/>
      </rPr>
      <t>Managing the performance of the process (PA 2.1):
- The objectives of the process are defined and published with those involved.
- The process is planned, monitored and adjusted where necessary.
- Areas of responsibility and authorisation are defined and allocated; all parties involved are aware of these areas.
- Any necessary resources are identified and made available.
- Areas of overlap between responsibilities are managed.
Managing work packages (PA 2.2):
- The intended work results plus the methods for documentation and monitoring are defined.
- Work results are determined, documented and checked. 
- The work results are reviewed and adjusted.
This process includes the following documents (GWP):
+ Process documentation
+ Process plan
+ Quality plan and diagrams
+ Process performance diagrams</t>
    </r>
  </si>
  <si>
    <r>
      <t xml:space="preserve">Level 3:  Established (implemented)
</t>
    </r>
    <r>
      <rPr>
        <sz val="10"/>
        <rFont val="Arial"/>
        <family val="2"/>
      </rPr>
      <t>Process definition (PA 3.1):
- A standard process is defined.
- The process is linked to and overlaps with other processes in the company.
- The roles, skills and authorisations needed for the process are defined.
- Measures are applied to ensure the required infrastructure and working environment is in place.
- Suitable methods are defined for monitoring the process.
Applying and implementing the process (PA 3.2)
- Everything needed to perform the defined process is made available.
- The roles, responsibilities and authorisation related to performing the process are assigned.
- Staff are equipped with the skills and expertise needed.
- The working conditions and infrastructure needed to carry out the process are made available, managed and maintained.
- Suitable data is recorded for analysing effectiveness.
This process includes the following documents (GWP):
+ Process documentation
+ Process plan
+ Quality diagrams
+ Guidelines and standards
+ Process performance records</t>
    </r>
  </si>
  <si>
    <r>
      <t xml:space="preserve">Level 5: Optimizing
</t>
    </r>
    <r>
      <rPr>
        <sz val="10"/>
        <rFont val="Arial"/>
        <family val="2"/>
      </rPr>
      <t>Innovating processes (PA 5.1):
- Objectives for improving processes are defined. 
- Any data used to measure processes is analysed.
- Innovations and best practices are used to identify ways that processes could be improved.
- New technology and process concepts are used to develop ways to improve processes.
- An implementation strategy is defined.
Ongoing improvement process (PA 5.2):
- The effects of suggested changes are evaluated.
- The implementation of agreed changes is managed.
- The effectiveness of any changes to the process is assessed.
This process includes the following documents (GWP):
+ Process improvement plan
+ Process measurement plan
+ Process performance records</t>
    </r>
  </si>
  <si>
    <r>
      <t xml:space="preserve">Level 4: Predictable
</t>
    </r>
    <r>
      <rPr>
        <sz val="10"/>
        <rFont val="Arial"/>
        <family val="2"/>
      </rPr>
      <t>Measuring the process (PA 4.1):
- The information needed for measuring the process is identified.
- The objectives for process measurement are identified.
- Key Performance Indicators (KPI) for improving the process are defined.
- The values for measuring the products and processes are defined and evaluated.
Checking the process (PA 4.2):
- Analysis and management methods are defined.
- The parameters for managing the performance of the process are defined.
- The results of product and process measurement procedures are analysed.
- Corrective measures are defined and implemented.
- The process control limits are adjusted where necessary.
This process includes the following documents (GWP):
+ Process documentation
+ Process management plan
+ Process improvement plan
+ Process measurement plan
+ Process performance records</t>
    </r>
  </si>
  <si>
    <r>
      <t xml:space="preserve">Level 0:  Incomplete 
</t>
    </r>
    <r>
      <rPr>
        <sz val="10"/>
        <rFont val="Arial"/>
        <family val="2"/>
      </rPr>
      <t>A process is not implemented or the purpose of the process is not achieved. There is little or no indication that the process purpose is systematically achieved.</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</si>
  <si>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artificial barriers (fence systems, walls)
+ natural barriers (growth, vegetation)
+ technical barriers (detection)</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</si>
  <si>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Solid construction (stone, concrete, steel-metal)</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</si>
  <si>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Protection against inside view to relevant glas surfaces
+ Preventing the view while the doors / gates / windows are open</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</si>
  <si>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Mechanical closing with documented key allocation
+ Electronic access systems with documented authorization
+ Personal access control with documentation</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</si>
  <si>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Implemented technology according to DIN EN50131, VDS compliant or comparable and functional.
+ Creation of emergency plans.
+ Alarm tracing by a certified guard service or control center (e.g. according to DIN 77200, VdS 3138).</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</si>
  <si>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Compulsory registration for all visitors
+ Documented confidentiality obligation before entering
+ Publication of security and visitor regulations</t>
    </r>
    <r>
      <rPr>
        <b/>
        <i/>
        <sz val="10"/>
        <rFont val="Arial"/>
        <family val="2"/>
      </rPr>
      <t xml:space="preserve">
</t>
    </r>
  </si>
  <si>
    <r>
      <t xml:space="preserve">Level 1:  Performed
</t>
    </r>
    <r>
      <rPr>
        <sz val="10"/>
        <rFont val="Arial"/>
        <family val="2"/>
      </rPr>
      <t xml:space="preserve">- The implemented process fulfils its purpose.
- Evidences that the process fulfils its purpose are provided in that the process is actually performed.
- Basic practices are in place, carried out and achieve the appropriate results. 
These practices include:         
+  Physical separation of different
  - Customers and / or 
  - Projects </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</si>
  <si>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NDAs between customers and contractors (companies)
+ NDAs from all employees and project members  (personal commitment)</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</si>
  <si>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Ensuring the performance of trainings / awareness programs by the Management 
+ Training of the employees and project memebers while handling with prototypes when starting a project 
+ Regular (minimum annually) staff training for handling with prototypes 
+ Ensuring knowledge of the respective protection levels and the resulting measures in the company among the employees and project participants
+ Obligatory participation in trainings and awareness measures for each employee and project member</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</si>
  <si>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Ensuring that each project participant is aware of the security classification and the security requirements, depending on project progress.
+  Consideration of step-by-step plans, measures for non-disclosure and camouflage, development guidelines.</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</si>
  <si>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Responsibilities for allocation of access are clearly regulated and documented.
+ Consideration of new assignments, changes and deletions.
+ Rules of conduct in case of loss / theft of locking mechanisms.</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</si>
  <si>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Approval processes for image recording.
+ Regulation for the classification of the image material.
+ Secure archiving / storage of the image material.
+ Secure deletion / disposal of unnecessary image material.
+ Secured forwarding / dispatch of the picture material only to the authorised recipient.</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</si>
  <si>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Approval processes for image recording.
+ Regulation for the classification of the image material.
+ Secure archiving / storage of the image material.
+ Secure deletion / disposal of unnecessary image material.
+ Secured forwarding / dispatch of the picture material only to the authorised recipient.
+ Regulation for carrying along recording equipment</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</si>
  <si>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The usage specifications of the respective camouflage are known to the project participants.
+ Coordination of changes to the camouflage with the client.
+ Immediate report of damages to the camouflage.</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</si>
  <si>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That only logistics / transportation companies specifically approved by the customer are used.
+ That the loading and unloading specifications specified by the customer are known and are complied with.
+ The report of all security relevant incidents to the customer</t>
    </r>
  </si>
  <si>
    <r>
      <t xml:space="preserve">Level 1:  Performed
</t>
    </r>
    <r>
      <rPr>
        <sz val="10"/>
        <rFont val="Arial"/>
        <family val="2"/>
      </rPr>
      <t xml:space="preserve">- The implemented process fulfils its purpose.
- Evidences that the process fulfils its purpose are provided in that the process is actually performed.
- Basic practices are in place, carried out and achieve the appropriate results. 
These practices include:   
+ The requirements for the parking / storage specified by the customer are demonstrably known.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</si>
  <si>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A current listing of the test and trial grounds approved by the customer.
+ Rules of conduct to ensure a trouble-free trial operation.
+ Protective measures defined by the customer.</t>
    </r>
    <r>
      <rPr>
        <b/>
        <i/>
        <sz val="10"/>
        <rFont val="Arial"/>
        <family val="2"/>
      </rPr>
      <t xml:space="preserve">
</t>
    </r>
  </si>
  <si>
    <r>
      <t xml:space="preserve">Level 1:  Performed
</t>
    </r>
    <r>
      <rPr>
        <sz val="10"/>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Protective measures defined by the customer.
+ Rules of conduct in case of special incidents (e.g. breakdown, accident, theft...)</t>
    </r>
    <r>
      <rPr>
        <b/>
        <i/>
        <sz val="10"/>
        <rFont val="Arial"/>
        <family val="2"/>
      </rPr>
      <t xml:space="preserve">
</t>
    </r>
  </si>
  <si>
    <r>
      <t xml:space="preserve">Level 1:  Performed
</t>
    </r>
    <r>
      <rPr>
        <sz val="10"/>
        <rFont val="Arial"/>
        <family val="2"/>
      </rPr>
      <t xml:space="preserve">- The implemented process fulfils its purpose.
- Evidences that the process fulfils its purpose are provided in that the process is actually performed.
- Basic practices are in place, carried out and achieve the appropriate results. 
These practices include:   
+ Created security concepts (organisational, technical, personell)   approved and coordinated by the customer 
+ Rules of conduct in case of special incidents. </t>
    </r>
    <r>
      <rPr>
        <b/>
        <i/>
        <sz val="10"/>
        <rFont val="Arial"/>
        <family val="2"/>
      </rPr>
      <t xml:space="preserve">
</t>
    </r>
  </si>
  <si>
    <r>
      <t xml:space="preserve">Level 1:  Performed
</t>
    </r>
    <r>
      <rPr>
        <sz val="10"/>
        <rFont val="Arial"/>
        <family val="2"/>
      </rPr>
      <t xml:space="preserve">- The implemented process fulfils its purpose.
- Evidences that the process fulfils its purpose are provided in that the process is actually performed.
- Basic practices are in place, carried out and achieve the appropriate results. 
These practices include: 
+ Approval of the probably used facilities 
+ Created safety concepts (organisational, technical, personell)   approved and coordinated by the customer 
+ Rules of conduct in case of special incidents. </t>
    </r>
    <r>
      <rPr>
        <b/>
        <i/>
        <sz val="10"/>
        <rFont val="Arial"/>
        <family val="2"/>
      </rPr>
      <t xml:space="preserve">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</si>
  <si>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Obligatory participation in the training courses to provide special requirements, resulting from the connection to customer networks / systems, for employees with access to these systems.
</t>
    </r>
  </si>
  <si>
    <r>
      <t xml:space="preserve">Level 0:  Incomplete 
</t>
    </r>
    <r>
      <rPr>
        <sz val="10"/>
        <color theme="1"/>
        <rFont val="Arial"/>
        <family val="2"/>
      </rPr>
      <t>A process is not implemented or the purpose of the process is not achieved. There is little or no indication that the process purpose is systematically achieved.</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</si>
  <si>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User-based access to customer systems should not be used by several users
+ Changes in the employment relationship or the responsibility are to be communicated immediately to the operator of the system or the user accounts must be adjusted accordingly.</t>
    </r>
    <r>
      <rPr>
        <b/>
        <i/>
        <sz val="10"/>
        <color theme="1"/>
        <rFont val="Arial"/>
        <family val="2"/>
      </rPr>
      <t xml:space="preserve">
</t>
    </r>
  </si>
  <si>
    <r>
      <t xml:space="preserve">Level 3:  Established (implemented)
</t>
    </r>
    <r>
      <rPr>
        <sz val="10"/>
        <color theme="1"/>
        <rFont val="Arial"/>
        <family val="2"/>
      </rPr>
      <t>Process definition (PA 3.1):
- A standard process is defined.
- The process is linked to and overlaps with other processes in the company.
- The roles, skills and authorisations needed for the process are defined.
- Measures are applied to ensure the required infrastructure and working environment is in place.
- Suitable methods are defined for monitoring the process.
Applying and implementing the process (PA 3.2)
- Everything needed to perform the defined process is made available.
- The roles, responsibilities and authorisation related to performing the process are assigned.
- Staff are equipped with the skills and expertise needed.
- The working conditions and infrastructure needed to carry out the process are made available, managed and maintained.
- Suitable data is recorded for analysing effectiveness.
This process includes the following documents (GWP):
+ Process documentation
+ Process plan
+ Quality diagrams
+ Guidelines and standards
+ Process performance records</t>
    </r>
  </si>
  <si>
    <r>
      <t xml:space="preserve">Level 5: Optimizing
</t>
    </r>
    <r>
      <rPr>
        <sz val="10"/>
        <color theme="1"/>
        <rFont val="Arial"/>
        <family val="2"/>
      </rPr>
      <t>Innovating processes (PA 5.1):
- Objectives for improving processes are defined. 
- Any data used to measure processes is analysed.
- Innovations and best practices are used to identify ways that processes could be improved.
- New technology and process concepts are used to develop ways to improve processes.
- An implementation strategy is defined.
Ongoing improvement process (PA 5.2):
- The effects of suggested changes are evaluated.
- The implementation of agreed changes is managed.
- The effectiveness of any changes to the process is assessed.
This process includes the following documents (GWP):
+ Process improvement plan
+ Process measurement plan
+ Process performance records</t>
    </r>
  </si>
  <si>
    <r>
      <t xml:space="preserve">Level 4: Predictable
</t>
    </r>
    <r>
      <rPr>
        <sz val="10"/>
        <color theme="1"/>
        <rFont val="Arial"/>
        <family val="2"/>
      </rPr>
      <t>Measuring the process (PA 4.1):
- The information needed for measuring the process is identified.
- The objectives for process measurement are identified.
- Key Performance Indicators (KPI) for improving the process are defined.
- The values for measuring the products and processes are defined and evaluated.
Checking the process (PA 4.2):
- Analysis and management methods are defined.
- The parameters for managing the performance of the process are defined.
- The results of product and process measurement procedures are analysed.
- Corrective measures are defined and implemented.
- The process control limits are adjusted where necessary.
This process includes the following documents (GWP):
+ Process documentation
+ Process management plan
+ Process improvement plan
+ Process measurement plan
+ Process performance records</t>
    </r>
  </si>
  <si>
    <r>
      <t xml:space="preserve">Level 2:  Managed
</t>
    </r>
    <r>
      <rPr>
        <sz val="10"/>
        <color theme="1"/>
        <rFont val="Arial"/>
        <family val="2"/>
      </rPr>
      <t>Managing the performance of the process (PA 2.1):
- The objectives of the process are defined and published with those involved.
- The process is planned, monitored and adjusted where necessary.
- Areas of responsibility and authorisation are defined and allocated; all parties involved are aware of these areas.
- Any necessary resources are identified and made available.
- Areas of overlap between responsibilities are managed.
Managing work packages (PA 2.2):
- The intended work results plus the methods for documentation and monitoring are defined.
- Work results are determined, documented and checked. 
- The work results are reviewed and adjusted.
This process includes the following documents (GWP):
+ Process documentation
+ Process plan
+ Quality plan and diagrams
+ Process performance diagrams</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</si>
  <si>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additionally, in case of a high protection level: 
+ Separate zones for the respective projects (e.g. project offices)
+ Computers (PCs, CAD workstations, servers) are housed in a locked and alarm-controlled rooms. 
+ Protection against simple monitoring and inspection
+ Restricted access granted to authorized persons (e.g. access system, own locking system)
+ Creation of printouts only in the respective zone
+ Destruction of files within these zones (e.g., using shredders)
+ Physical security of the property or the project premises
   - Outside the operating times (e.g., fence protection / video monitoring with alarm triggering, not only recording / intrusion detection system with motion sensors, glass break sensors, cameras and image recognition)
   - Immediate processing of alerts according to emergency plan
   - Continuous monitoring of escape doors
+ For multi-user rooms (e.g., server room), it has to be ensured that external users do not have direct access to the systems (e.g., through locked racks)
additionally, in case of a very high protection level</t>
    </r>
    <r>
      <rPr>
        <b/>
        <i/>
        <sz val="10"/>
        <color theme="1"/>
        <rFont val="Arial"/>
        <family val="2"/>
      </rPr>
      <t xml:space="preserve">
</t>
    </r>
  </si>
  <si>
    <r>
      <t xml:space="preserve">Level 0:  Incomplete
</t>
    </r>
    <r>
      <rPr>
        <sz val="10"/>
        <color theme="1"/>
        <rFont val="Arial"/>
        <family val="2"/>
      </rPr>
      <t>A process is not implemented or the purpose of the process is not achieved. There is little or no indication that the process purpose is systematically achieved.</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</si>
  <si>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the conditions and contents of reviews, e.g.
 - Scope
 - Controls and their objectives
 - Guidelines and regulations
 - Processes and procedures
+ Conducting dedicated conformity audits for regulations and procedures related to information security in various departments throughout the organisation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</si>
  <si>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Having the organisation's ISMS checked by an independent instance on a regular basis
+ Having the organisation's ISMS checked by an independent instance following significant changes
+ Defining the conditions for these reviews, e.g. scope, schedule and approach
+ Documenting the results
+ Suggesting corrective measures in the event of deviation from the standard
+ Submitting a report on the review results to management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</si>
  <si>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legal and contractual requirements regarding procedures and processes for handling personal data
+ Drawing up internal regulations for adherence to legal and contractual requirements for the protection of personal data
+ Publishing regulations to all people involved in processing personal data
+ Identifying personal references in information on a case-by-case basis
+ Implementing the resulting measures to protect personal data in the company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</si>
  <si>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for the Information Security required by legal and contractual provisions or requirements, e.g. 
 - Copyright
 - Data protection law
 - Internal control system
 - legal requirements for telecommunication 
+ Defining measures for meeting these requirements from the copyright , e.g.:
 - Procuring software from secure sources
 - Retaining proof of purchase
 - Documenting ownership for licences 
 - Monitoring adherence to licensing conditions
 - Conditions for licence transfer
+ Raising awareness among employees
+ Taking the integrity of records into account in accordance with contractual, regulatory or legal obligations and business requirmenents as well as classification (access protection, storage)
+ Regular check for actuality 
additionally, in case of a high protection level: 
additionally, in case of a very high protection level:</t>
    </r>
    <r>
      <rPr>
        <b/>
        <i/>
        <sz val="10"/>
        <color theme="1"/>
        <rFont val="Arial"/>
        <family val="2"/>
      </rPr>
      <t xml:space="preserve">
</t>
    </r>
  </si>
  <si>
    <r>
      <rPr>
        <b/>
        <i/>
        <sz val="10"/>
        <color theme="1"/>
        <rFont val="Arial"/>
        <family val="2"/>
      </rPr>
      <t>Level 1: Performed</t>
    </r>
    <r>
      <rPr>
        <i/>
        <sz val="10"/>
        <color theme="1"/>
        <rFont val="Arial"/>
        <family val="2"/>
      </rPr>
      <t xml:space="preserve">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Anchoring information security in the BCM or in the Disaster Recovery Process
+ Ensuring functional security measures in BCM processes
+ Ensuring information security-relevant procedures and processes in the BCM case
+ Procedure if processes and regulations regarding information security must be temporarily disabled
+ Participation of persons responsible for information security in BCM and DR exercises
+ Regular check of the effectiveness of safety measures in BCM case
+ Ensuring the redundancy of information processing facilities (availability aspects)
additionally, in case of a high protection level: 
additionally, in case of a very high protection level:</t>
    </r>
    <r>
      <rPr>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</si>
  <si>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Documenting information security incidents/weaknesses to ensure traceability
+ Evaluating information security incidents/weaknesses
+ Appropriately responding to information security incidents/weaknesses
+ Analysing information security incidents/weaknesses (problem management)
+ Planning and implementing measures to prevent similar security incidents from occurring again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</si>
  <si>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 set of guidelines for reporting security events or weaknesses, containing the following points (as a minimum): 
 - How to react to incidents in accordance with their criticality 
 - Report form 
 - Reporting channel
 - Organisation that deals with the incident
 - Specifications for feedback procedures 
 - Notes on technical and organisational measures (including disciplinary measures)
additionally, in case of a high protection level:
+ Consideration of requirements from business relations (e.g. reporting obligations to customers)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</si>
  <si>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Monitoring and checking of
 - Adherence to contractual agreements
 - Service reports drawn up by third parties 
 - Documentation drawn up by third parties
 - Implementation of agreed technical and organisational specifications
additionally, in case of a high protection level:
+ Appropriate assurance of the information security or compliance with the security guidelines of business partners by means of suitable audits (auditing)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</si>
  <si>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 standard method for analysing risks when awarding contracts to third parties
+ Contractually agreeing on measures for protecting information (e.g. non-disclosure agreement)
+ Taking sub-contractors into account
additionally, in case of a high protection level:
+ Conducting a risk analysis for each contract granted to third parties and defining additional measures to protect the information
+ Evidence of information secuirty (e.g. certificate, audit opinion)
+ If access to customer information is obtained from the vendor, these obligations must be taken into account. This can be:  
  -  Explicit approval for passing on information by the customer  
  - Measures for the assignment control of personal data (processing by the customer's instructions, handling with subcontractors, cancellation / blocking at the end, etc.)
  - Guidelines for physical security
  - Guidelines for contracts (e.g. non-disclosure agreements, compliance with minimum standards, certifications) 
  - Guidelines for the protection of data during transmission, processing and storage (e.g. encryption)
  - Guidelines for the behavior in case of security incidents
+ When using IT infrastructure externally (such as networks, servers) and / or cloud solutions it has to be ensured that:
  - External Administrators have no access to the content of the data 
  - Requirements for encryption are fulfilled according to the control 10.1  
additionally, in case of a very high protection level:</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</si>
  <si>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Avoiding the use of productive data for test purposes as far as possible
+ Compliance with the following regulations when using productive data for test purposes: 
 - Rendering productive data anonymous wherever possible 
+ Case-related definition of specifications for the creation of test data
additionally, in case of a high protection level:
+ Compliance with the following regulations when using productive data for test purposes: 
 - Approval process for copying data from the productive environment
 - Immediate removing information relevant to operations once the test has been completed in the test system 
 - Logging of the copying process and the use of business-relevant information (audit trail)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</si>
  <si>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Drawing up a policy for developing software and systems, taking the following aspects into account:
 - Security of the development environment
 - Security aspects in the software development life cycle
 - Security requirements during the design phase
 - Security check points in project milestones 
 - Security when using repositories
 - Security for version management
 - Security findings for application systems
 - Requirements for developers when creating systems/applications, taking information security issues into account (avoiding, discovering and rectifying weaknesses).
+ Taking security requirements into account in change management
+ Conducting technical checks when systems have changed platform
+ Limiting changes to software packages
+ Applying engineering principles for secure system development
+ Ensuring that the development environment is secure
+ Ensuring that development processes are secure, even when systems are produced by third parties
+ Testing the security of new products
+ Conducting system acceptance tests, taking security issues into account
additionally, in case of a high protection level: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</si>
  <si>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information security requirements when procuring or extending systems
+ Defining responsibilities
+ Checking specifications against information security policies
+ Checking the system for adherence to specifications prior to approval/use
additionally, in case of a high protection level: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</si>
  <si>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requirements for the content of non disclosure agreements, e.g.
 - Details related to the people/companies involved
 - Type of information
 - Object of the agreement
 - Term of the agreement (limited period or unlimited)
 - Responsibilities of the obligated party
 - Usage rights to information
 - The right to audit implementation of confidentiality regulations
 - Approach to dealing with information once the employment contract or service contract has been terminated
 - Procedure for publishing information that is subject to non disclosure agreements
+ Defining regulations and procedures for the use of non disclosure agreements
+ Using non disclosure agreements with service providers and employees
+ Checking requirements for regulations and procedures for using non disclosure agreements on a regular basis
additionally, in case of a high protection level: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</si>
  <si>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the services used for transferring information, e.g.
 - Email
 - Instant messaging
 - EDI
 - Web meeting
 - Video Conferencing
 - VoIP
+ Drawing up rules and procedures in accordance with information classification specifications, taking the following points into account:
 - Protecting messages from unauthorised access
 - Ensuring that right addresses are used and that the messages are transported correctly
 - Ensuring that services are available and reliable
 - Client separation
 - Issuing approval for the use of external services (e.g. instant messaging, web meeting, web mail)
+ Depending on the level of confidentiality, sharing data using encrypted objects (e.g. e-mail, e-mail attachments (PGP, S/Mime)) and/or using encrypted media (e.g. ENX, VPN, encrypted WAN connections (HTTPS, SFTP, TLS))
additionally, in case of a high protection level:
+ Drawing up rules and procedures in accordance with information classification specifications, taking the following points into account:
  - Use of digital signatures under consideration of legal requirements 
+ End-to-end encryption for data transfers to IT systems that are hosted externally
additionally, in case of a very high protection level:
+ E-mails with strong confidential content have to be transmitted in an end-to-end encrypted manner</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</si>
  <si>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relating to the segmentation of the network
+ Defining rules and procedures regarding the segmentation of the network
+ Implementing the segmented network
additionally, in case of a high protection level: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</si>
  <si>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security requirements for network services, e.g.
 - Security technology (e.g. authentication, encryption)
 - Technical parameters (e.g. session timeout)
 - Network security services (e.g. firewall, IDS/IPS)
 - Procedures for protection and using network services
 - Monitoring procedures (e.g. traffic flow analyses, availability measurements)
+ Defining SLAs
+ Implementing the security requirements defined in the SLA for external and internal network services
+ Implementation of redudancy solutions
additionally, in case of a high protection level:
+ Identifying security requirements for network services, e.g.
  - Methods for monitoring (e.g. traffic flow analyzes, availability measurements)
additionally, in case of a very high protection level:
  - Acces via Jump-Hosts only (e.g. use of dedicated protocols only, logging of all activities, restriction of communication to specific destinations) and regulated IP addresses
+ Out of Band Management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</si>
  <si>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related to the management and administration of networks, e.g.
 - System authentication within the network
 - Restrictions related to connecting systems to the network
 - Separation of network operations and computer operations
 - Special protective measures for potentionally insecure network connections on public networks (e.g. encryption) 
 - Adequate monitoring and tracking of security-relevant actions within the network
 - Use of other tools, e.g. firewall systems, intrusion detection and prevention systems (IDS/IPS), network management tools, security software for networks
+ Defining procedures for managing networks
+ Implementing identified and defined requirements
additionally, in case of a high protection level:
+ Identifying requirements related to the management and administration of networks, e.g.
  - Authentication of systems in the network
  - Separation of network operation and computer operation
additionally, in case of a very high protection level:</t>
    </r>
    <r>
      <rPr>
        <b/>
        <i/>
        <sz val="10"/>
        <color theme="1"/>
        <rFont val="Arial"/>
        <family val="2"/>
      </rPr>
      <t xml:space="preserve">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</si>
  <si>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auditing requirements for information processing systems
+ Determining the scope in due time prior to the start of the audit
+ Coordinating the system audit with the system's operator and its users
+ Having the system audit carried out by trained experts
+ Documenting results of system audits
+ Using results to derive measures
+ Reporting audit results to the management
+ Tracking the derived measures within the ISMS
additionally, in case of a high protection level: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</si>
  <si>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systems and software (assets) that may be affected
+ Recording necessary data about these assets, e.g.
 - Manufacturer
 - Version
 - Installation location
+ Acquiring and assessing information about technical weaknesses of assets in use
+ Implementing suitable measures, e.g.
 - Testing patches
 - Installing patches
 - Disconnecting  affected systems
 - Switching off affected service
 - Modifying access options,  e.g. firewalls 
 - Modifying the monitoring approach 
 - Increasing awareness
additionally, in case of a high protection level: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</si>
  <si>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security-relevant requirements related to logging activities carried out by system administrators and operators, e.g.
 - Necessity of logging for specific systems
 - Comprehensible logs
 - Procedure for dealing with a violation of regulations
+ Defining regulations and procedures for meeting the identified requirements such as:
 - Time
 - Type of the activity
 - Storage periods
+ Checking logs on a regular basis for any regulatory violations within the scope of the permissible legal and operational regulations
+ Reporting violations to the responsible Instance (e.g. CERT)
+ Protection against changes in the log files (e.g. use of a dedicated environment)
additionally, in case of a high protection level:
+ Logging of access such as: 
-  During remote maintenance, 
-  During data export (exception: backup),
-  When setting up and removing external connections
additionally, in case of a very high protection level:
+ Logging of all accesses (if technically possible) to data with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</si>
  <si>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security-relevant requirements related to the handling of event logs, e.g.
 - Legal requirements such as retention periods and the protection of privacy rights
 - Storage that is protected against changes (audit-proof)
+ Defining regulations and procedures to meet the identified requirements 
+ Implementing the defined measures
additionally, in case of a high protection level:
+ Determination of security-relevant requirements while handling event logs, such as
 - Contractual requirements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</si>
  <si>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Defining data back-up requirements, e.g.
 - Systems that need to be backed up
 - Back-up intervals
 - Secure transport of back-up media 
 - Back-up methods
 - Protection of the data on the backup media by encryption during storage outside the company's premises
 - Storage of back-up media (various protected locations, a number of different fire protection zones)
+ Drawing up a data back-up concept
+ Backing up data
+ Appropriate verification of the data back-up
+ Definition of mitigating measures based on a risk assessment, if the encryption of the backup media is not possible
additionally, in case of a high protection level:
additionally, in case of a very high protection level:
+ Encryption during internal storage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</si>
  <si>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related to protection against malware
+ Defining technical and organisational measures, e.g.
 - Installing software to protect against malware
 - Updating this protective software on a regular basis, including all malware detection patterns
 - Automatically checking all received files and programs before their execution for malware (on-access scan)
 - Automatically checking all data transmitted via the central gateways (e.g. emails, Internet, third party networks) using malware protection software (including encrypted connections)
 - Regularly checking the entire data pool of all systems for malware
 - Ensuring that users are not allowed to deactivate malware protection software
 - Ensuring that users aren't able to change settings of the protective software
+ Implementing the defined measures
+ awareness of users by occasion
additionally, in case of a high protection level: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</si>
  <si>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Defining requirements for development and testing environments, e.g.
 - Separation of development, testing and productive systems
 - No development and system tools on productive systems (excepting those that are relevant for the operation)
 - Use of different user profiles in test and productive systems 
 - Use of non-sensitive or anonymous test data 
+ Defining specifications for transferring software from development and test status to productive status
+ Constructing separate development, test and productive systems (physical or virtual)
+ Implementing the identified requirements
additionally, in case of a high protection level: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</si>
  <si>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Defining security~relevant requirements for changes within the organisation, corporate processes, facilities and systems that process information, e.g.
 - Planning and testing changes that have an effect on information security
 - Applying formal approval processes
 - Developing fall-back solutions in the event of an error
+ Implementation of the security-relevant requirements
additionally, in case of a high protection level:
+ Performing a renewed information classification and determination of the protection level
+ Implementation of measures from the renewed need for protection analysis to reduce the risk
additionally, in case of a very high protection level: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</si>
  <si>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security requirements for company equipment, relating to points such as
 - Use (theft protection, locking into secure cabinets, clean desk, etc.)
 - Transport
 - Disposal
 - Re-use
+ Creating policies and procedures for the use of company equipment
+ Implementation of the specifications for the use of company equipment
additionally, in case of a high protection level:
+ Confidential and secret documents must never be left unattended to prevent access by unauthorized persons
+ Disposal of data storage media according to the  current standards and best practices, e.g. DIN standard 66399 Security level 4
additionally, in case of a very high protection level:
+ Disposal of data storage media according to the current standards and best practices, e.g. DIN standard 66399 Security level 4</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</si>
  <si>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related to the protection of goods entry and exit zones, e.g.
 - Access only for identified and authorized personnel
 - Separate areas for information processing facilities
 - Separate security zone for deliveries by external parties without access to other zones
 - Use of security gates in goods entry and exit zones
 - Inspection of deliveries to detect potential threats 
+ Defining necessary protective measures
+ Implementing defined protective measures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</si>
  <si>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Detection of potentially affected infrastructure, assets and systems
+ Defining security measures, e.g.
 - Emergency power supply
 - Redundant supply systems (Power, LAN, etc.)
 - Fire alarms
 - Fire prevention systems
 - Water sensors
 - Double floors
 - Emergency plans
+ Implementing any defined security measures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</si>
  <si>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related to protecting the information assets affected 
+ Defining security zones in consideration of the site / buildings / rooms
+ Establishing procedures for the granting and withdrawal of access authorisations
+ Visitors management incl. registrating and accompanying visitors
+ Protecting security zones with measures such as
 - Partitions, such as solid walls (e.g., double-planked rigid walls with built-in steel plate and RC2)
-  Securing doors, gates and windows
 - Lock systems (mechanic or electronic) for entrances solide
-  Reception areas without free access to protected areas
 - Reception areas manned by receptionists
+ Monitoring security zones, e.g. using 
 - Video surveillance
 - Patrols by security personnel
additionally, in case of a high protection level:
+ In the case of externally-based systems (e.g., an emergency computer center), it must be ensured that administrators of the external service provider have no direct access to the systems (e.g., by locked racks)
additionally, in case of a very high protection level:</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</si>
  <si>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Creating a set of rules containing encryption requirements for protecting information in line with its classification
+ Creating an encryption concept containing provisions for the following points (as a minimum):
 - Strength of encryption
 - Key code management 
 - The encryption algorithm, based on industry standards
 - Process for the entire life cycle such as generating, storing, archiving, retrieving, distributing, deactivating and deleting cryptographic keys
+ Observation of legal terms for the use of encryption methods
+ Implementing the encryption concept
additionally, in case of a high protection level:
+ Creation of a concept for encryption that takes at least the following specifications into account:
 - Description of the key authority (key recovery agent)
 - Administrative authority of the key materials for external processing (e.g., in the cloud)
 - Strong authentication must be used when accessing the key management systems
+ Obligatory transport encryption
+ Obligatory encrypted storage
+ Encryption methods are only permitted, that are considered as secure according to the current state of the art. Unless technically impossible, comparable protective measures shall be used.
+ The following must be basically ensured when external processing of customer data is made:
 -  Obligatory end-to-end encryption
 -  Enrypted storage ONLY, NO processing permitted
 -  Management of the key material for external storage (e.g. in the cloud) in the company's own environment
 - In the case of unavoidable external data processing, additional dedicated key material must be obtained from the company's own environment
additionally, in case of a very high protection level:
+ The following must be ensured when external processing of customer data is made:
 -  Obligatory end-to-end encryption with key material from the company's own environment</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</si>
  <si>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requirements regarding access to information and applications
+ Drawing up a policy, taking the following aspects into account:
 - Using authorisation roles
 - Segration of duties
 - Applying a principle of necessity
 - Restrictions on export or print of information
+ Reviewing which access rights have been granted to users and technical accounts
+ Creating authorisation concepts
+ Ensuring that the policy is mandatory for anyone who uses information and applications
additionally, in case of a high protection level:
+ Drawing up a policy, taking the following aspects into account:
 - Limiting access to menus for application system functions using access rights
 - Restriction on export or printing of information 
additionally, in case of a very high protection level:
 - Encrypted storage of data to prevent access and detection by unauthorized persons / roles (e.g., administrators)</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</si>
  <si>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and publishing rules on how to create, handle and ensure the quality of personal log-in data/passwords, taking the following points into account:
 - Confidential log-in information must not be passed on to third parties, even not to persons in authority
 - Passwords should not be noted, saved anywhere in decrypted form, or sent (e.g. on paper, using software, via a smartphone); exception: use of an approved storage medium (e.g. password safe) 
 - Passwords must be changed immediately in the event of a suspected breach
 - Users must not use identical passwords for professional and private purposes
 - Temporary or initial passwords must be changed after the user has logged in for the first time
 - Regulations for the quality of passwords, e.g. their length and types of character
+ Providing users with information and adequate training on password regulations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</si>
  <si>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Use of a unique and personalized user ID
+ Identifying the relevant/affected systems
+ Issuing rights on a needs-orientated basis according to the role and responsible area (consideration of the function separation)
+ Not issuing rights until approval has been given
+ Distinguishing between user IDs for privileged accounts and “normal” user accounts (i.e. users with privileged rights have two or more user accounts)
+ Documenting which rights have been granted
+ Observing the following points when reviewing the rights that have been granted:
 - Applying shorter review intervals for critical access rights
 - Immediate consideration of changes in the area of responsibility
 - Immediate withdrawal of authorisation of a privileged user when leaving the company
 - Conducting checks on a regular basis
 - Documenting checks
+ Sufficiently secure authentication procedures for privileged user accounts
+ Assigning privileged user accounts to service providers only after risk analysis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</si>
  <si>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Using unique and personalised user identities
+ Limiting the use of collective accounts
+ Authorisation of access rights by a responsible authority
+ Withdrawing authorisation rights of service providers once a task has been completed
+ Coordinated modification of  user's permissions after switching to another area
+ Immediately withdrawing user's authorisation rights after leaving the company
+ Handling users' confidential log-in information in a secure manner
+ Definition of secure transfer processes for credentials
additionally, in case of a high protection level:
+ Having access approved by the system's owner
+ Checking that authorisation rights are appropriate for the respective areas of responsibility
+ Having access rights reviewed by the information owner on a regular basis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</si>
  <si>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regulations related to access to networks (e.g. switches, routers;...) and network services (e.g. DNS, DHCP, VPN, RADIUS, ...), taking the following aspects into account:
 - Authorisation authority
 - Instance that assigns or withdraws approved access rights
+ Defining user authentication requirements
- User name and password
additionally, in case of a high protection level:
+ Definition of regulations for the access to networks and network services in consideration of the following aspects: 
- relevant networks and network services 
- Approving instance
+ User authentication requirements
- strong authentication (e.g.2-factor authentication)
+ Monitoring of the use of networks and network services
additionally, in case of a very high protection level:</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</si>
  <si>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Defining rules related to handling information stored on mobile storage devices, taking classification levels and the following points into account:
 - Deletion
 - Transfer
 - Disposal
 - Storage
 - Protective measures, e.g. encryption 
 - Protecting mobile storage devices
+ Data on mobile storage devices have to be protected according to the defined regulations taking information classification into account
+ Provision of aids to enable employees to adhere to these rules
additionally, in case of a high protection level:
+Additional regulations for the handling in the course of (business) trips (national and international), e.g. when inspected by authorities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</si>
  <si>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Creation of a guideline for the classification with requirements for the classification of information and the respective protective measures for the labelling, handling, transport, storage, archiving, deletion and disposal.
+ Classifying information to avoid unauthorized transfer or modification in consideration of e.g.:
 - Its value 
 - Legal requirements (e.g. data protection)
 - Sensitivity (confidentiality, integrity)
 - Criticality (availability)
+ Ensuring that all employees are aware of the classification structure 
+ Ensuring that the owner of the information takes responsibility for classification
+ Labelling and making information available in accordance with its classification
additionally, in case of a high protection level:
additionally, in case of a very high protection level:</t>
    </r>
  </si>
  <si>
    <r>
      <t xml:space="preserve">Level 1:  Preformed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the content of an ISMS, for example:
   - Definition of the scope 
   - Requirements management
   - SOA (Statement of Applicability)
   - Risk management (see also question 1.2)
   - Risk oriented approach including consideration of the life cycle
   - Awareness aspects
   - Documentation
+ Having the ISMS approved by top management (e.g. Board of Management, Executive Management)
+ Implementing the ISMS
+ Checking the adequacy of the ISMS on a regular basis
additionally, in case of a high protection level:
additionally, in case of very high protection level:</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</si>
  <si>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Identifying information security requirements based on sources such as the corporate strategy, legislation, business agreements
+ Drawing up a policy (security policy) on information security that contains the company's objectives when it comes to protecting information
+ Initiating the enforcement of the policy by the executive management
+ Drawing up information security guidelines
+ Publishing the policy and associated guidelines, e.g. by
 - Publishing them on the Intranet
 - Distributing them to employees on a regular basis
 - Distributing them (or excerpts) to external business partners on a case-by-case basis
additionally, in case of a high protection level:
additionally, in case of a very high protection level:</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</si>
  <si>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Defining an IS risk management concept including elements such as:
  - Risk criteria (e.g. financial impact, loss of reputation, legal consequences)
  - Criteria related to the acceptance of risks
  - Criteria for risk analyses
+ Defining an IS risk management process, covering the following points:
  - Identifying risks
  - Analysing risks
  - Assessing risks
  - Dealing with risks
+ Implementing the defined IS risk management concept 
+ Implementing elements in the IS risk management concept 
+ Documenting the IS risk management concept 
+ Reviewing the IS risk management concept on a regular basis
additionally, in case of a high protection level:
+ Evidence of the implementation or tracking of risk-reducing measures according to the risk treatment plan
additionally, in case of a very high protection level:</t>
    </r>
  </si>
  <si>
    <r>
      <t xml:space="preserve">Level 1: Performed
</t>
    </r>
    <r>
      <rPr>
        <sz val="10"/>
        <color theme="1"/>
        <rFont val="Arial"/>
        <family val="2"/>
      </rPr>
      <t xml:space="preserve">-The implemented process fulfils its purpose.
- Evidences that the process fulfils its purpose are provided in that the process is actually performed.
- Basic practices are in place, carried out and achieve the appropriate results.
These practices include: 
+ Having the effectiveness of the company's ISMS reviewed by the management team on a regular basis
+ Introducing sustainable procedures to existing security-relevant processes in a bid to assure the effectiveness of measures
+ Reviewing the adequacy of effectiveness checks for the ISMS on a regular basis
additionally, in case of a high protection level:
additionally, in case of a very high protection level:
</t>
    </r>
  </si>
  <si>
    <r>
      <t xml:space="preserve">Level 1: Performed
</t>
    </r>
    <r>
      <rPr>
        <sz val="10"/>
        <color theme="1"/>
        <rFont val="Arial"/>
        <family val="2"/>
      </rPr>
      <t xml:space="preserve">- The implemented process fulfils its purpose.
- Evidences that the process fulfils its purpose are provided in that the process is actually performed.
- Basic practices are in place, carried out and achieve the appropriate results. 
These practices include: 
+ Defining and documenting a suitable security organisation within the company, including the assignment of areas of duty
+ Making employees and external business partners aware of the security organisation
+ Ensuring that the respective responsible persons within the organisation have received the required information security training
additionally, in case of a high protection level:
+Organisational segregation of duties to avoid conflicts of interest
additionally, in case of a very high protection level:
</t>
    </r>
  </si>
  <si>
    <r>
      <t xml:space="preserve">Level 1: Performed
</t>
    </r>
    <r>
      <rPr>
        <sz val="10"/>
        <color theme="1"/>
        <rFont val="Arial"/>
        <family val="2"/>
      </rPr>
      <t xml:space="preserve">- The implemented process fulfils its purpose.
- Evidences that the process fulfils its purpose are provided in that the process is actually performed.
- Basic practices are in place, carried out and achieve the appropriate results. 
These practices include: 
+ Defining an approach to classifying projects with regard to information security requirements
+ Conducting a risk evaluation at an early stage in projects using this approach as a basis
+ Developing measures to minimise any identified risks
additionally, in case of a high protection level:
+ Regular check of derived measures in the project process and renewed risk assessment in case of its changes
additionally, in case of a very high protection level: </t>
    </r>
    <r>
      <rPr>
        <b/>
        <i/>
        <sz val="10"/>
        <color theme="1"/>
        <rFont val="Arial"/>
        <family val="2"/>
      </rPr>
      <t xml:space="preserve">
</t>
    </r>
  </si>
  <si>
    <r>
      <t xml:space="preserve">Level 1: Performed
</t>
    </r>
    <r>
      <rPr>
        <sz val="10"/>
        <color theme="1"/>
        <rFont val="Arial"/>
        <family val="2"/>
      </rPr>
      <t>- The implemented process fulfils its purpose.
- Evidences that the process fulfils its purpose are provided in that the process is actually performed.
- Basic practices are in place, carried out and achieve the appropriate results. 
These practices include: 
+ Drawing up a policy that takes the following issues into account:
 - Registration of mobile devices
 - Requirements regarding the physical protection of devices
 - Restrictions for installing software
 - Requirements regarding software versions for mobile devices and patch management
 - Access restrictions for certain information services
 - Access controls
 - Encryption solutions
 - Data back-up
 - Protection against malware
 - Remote wiping procedures
 - Use of web services and web apps
+ Having users sign a commitment regarding mobile computing issues e.g. 
- protecting the device against theft
- downloading software
- installing software (Nur Struktur geändert!!)
- Prevention of accessibility to information itself
- Use of a protected environment (closed space, no public space)
- Careful handling of authentication means
+ Using secure authentication methods (e.g. 2-factor authentication) in case of remote access to the corporate network
+ Implementing the measures defined in the policy
additionally, in case of a high protection level:
+ Drawing up a policy that takes the following issues into account: 
- Obliging use of encryption techniques
+ Use of secure authentication methods (e.g. 2-factor authentication, certificate solutions, one-time password)
- Use of a protected environment (closed space, no public place)
additionally, in case of a very high protection level:</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</si>
  <si>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Integrating security-relevant provisions into employment contracts under consideration of the company's information security policies
+ Concluding separate non-disclosure-agreements (NDA) for the case that employees are required to handle confidential information
+ Integrating provisions on duties and rights related to handling confidential information into employment contracts
+ Archiving contracts signed by both parties
+ Describing the way that violations against the information security-relevant provisions in employment contracts are dealt with
+ Ensuring that confidentiality provisions are valid beyond the employment relationship/contractual relationship
+ If necessary, inform departments (e.g. IT), staff, customers or contractors about personnel changes and changes of agreements by the process owner to initiate the necessary measures (e.g. adaptation of access rights).
additionally, in case of a high protection level:
+ Conclusion of a separate / personal non-disclosure agreement in case of processing confidential information by the employee
additionally, in case of a very high protection level:</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</si>
  <si>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Having the management check that training courses/information programmes are being carried out (e.g. provision of resources)
+ Training employees upon induction about handling of corporate information
+ Holding regular (e.g. annually) or occasion related  (e.g. employment start)  staff training sessions on how to handle information 
+ Making sure that employees are aware about roles and responsibilities related to information security within the company
additionally, in case of a high protection level:
+ Ensuring that participation in training sessions and information events is mandatory for every employee
+ Target group specific training on information security for personnel with access to critical information, e.g. prototypes, documents, data
additionally, in case of a very high protection level:
 </t>
    </r>
  </si>
  <si>
    <r>
      <rPr>
        <b/>
        <i/>
        <sz val="10"/>
        <color theme="1"/>
        <rFont val="Arial"/>
        <family val="2"/>
      </rPr>
      <t>Level 1: Performed</t>
    </r>
    <r>
      <rPr>
        <sz val="10"/>
        <color theme="1"/>
        <rFont val="Arial"/>
        <family val="2"/>
      </rPr>
      <t xml:space="preserve">
- The implemented process fulfils its purpose.
- Evidences that the process fulfils its purpose are provided in that the process is actually performed.
- Basic practices are in place, carried out and achieve the appropriate results. 
These practices include: 
+ Create directories for objects (such as documents, images, files, programs, servers, networks, facilities, prototypes, tools and devices) with informational characteristics (= information objects) 
+ Assignment of responsibilities (individuals or organizational units) for information objects
+ Life cycle of the information objects taking the creation, processing, storing or retention, transmission and deletion or destruction into account
+ Classification of information objects (see also control 8.2)
+ Regular update of directories for information objects
+ Creation of regulations for the permitted use of information objects ("acceptable use policy")
+ Return of information objects when leaving the company or expiration of a contract
additionally, in case of a high protection level:
+ Definition and explicit approval to use an information object
additionally, in case of a very high protection level:
</t>
    </r>
  </si>
  <si>
    <t xml:space="preserve">Off-Premises </t>
  </si>
  <si>
    <t>Personel</t>
  </si>
  <si>
    <t>References</t>
  </si>
  <si>
    <t xml:space="preserve">Protection classes </t>
  </si>
  <si>
    <t>3.0.3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</si>
</sst>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74">
    <font>
      <sz val="10"/>
      <name val="Porsche News Gothic"/>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b/>
      <sz val="18"/>
      <color indexed="56"/>
      <name val="Cambria"/>
      <family val="2"/>
    </font>
    <font>
      <sz val="11"/>
      <color indexed="10"/>
      <name val="Calibri"/>
      <family val="2"/>
    </font>
    <font>
      <b/>
      <sz val="18"/>
      <name val="Arial"/>
      <family val="2"/>
    </font>
    <font>
      <sz val="14"/>
      <name val="Arial"/>
      <family val="2"/>
    </font>
    <font>
      <u/>
      <sz val="13"/>
      <color indexed="12"/>
      <name val="Porsche News Gothic"/>
      <family val="2"/>
    </font>
    <font>
      <b/>
      <sz val="16"/>
      <name val="Arial"/>
      <family val="2"/>
    </font>
    <font>
      <b/>
      <sz val="10"/>
      <name val="Arial"/>
      <family val="2"/>
    </font>
    <font>
      <b/>
      <sz val="10"/>
      <color indexed="8"/>
      <name val="Arial"/>
      <family val="2"/>
    </font>
    <font>
      <sz val="10"/>
      <color indexed="8"/>
      <name val="Arial"/>
      <family val="2"/>
    </font>
    <font>
      <sz val="8"/>
      <name val="Arial"/>
      <family val="2"/>
    </font>
    <font>
      <b/>
      <sz val="14"/>
      <name val="Arial"/>
      <family val="2"/>
    </font>
    <font>
      <b/>
      <i/>
      <sz val="10"/>
      <name val="Arial"/>
      <family val="2"/>
    </font>
    <font>
      <sz val="8"/>
      <name val="Porsche News Gothic"/>
      <family val="2"/>
    </font>
    <font>
      <sz val="12"/>
      <name val="Arial"/>
      <family val="2"/>
    </font>
    <font>
      <u/>
      <sz val="12"/>
      <color indexed="12"/>
      <name val="Porsche News Gothic"/>
      <family val="2"/>
    </font>
    <font>
      <sz val="12"/>
      <name val="Porsche News Gothic"/>
      <family val="2"/>
    </font>
    <font>
      <sz val="12"/>
      <color indexed="8"/>
      <name val="Arial"/>
      <family val="2"/>
    </font>
    <font>
      <sz val="12"/>
      <name val="Tahoma"/>
      <family val="2"/>
    </font>
    <font>
      <b/>
      <sz val="12"/>
      <name val="Arial"/>
      <family val="2"/>
    </font>
    <font>
      <b/>
      <sz val="14"/>
      <color indexed="12"/>
      <name val="Arial"/>
      <family val="2"/>
    </font>
    <font>
      <sz val="10"/>
      <name val="Porsche News Gothic"/>
      <family val="2"/>
    </font>
    <font>
      <sz val="10"/>
      <color theme="0"/>
      <name val="Arial"/>
      <family val="2"/>
    </font>
    <font>
      <u/>
      <sz val="12"/>
      <color indexed="12"/>
      <name val="Arial"/>
      <family val="2"/>
    </font>
    <font>
      <sz val="10"/>
      <color rgb="FFFF0000"/>
      <name val="Arial"/>
      <family val="2"/>
    </font>
    <font>
      <sz val="12"/>
      <color indexed="12"/>
      <name val="Arial"/>
      <family val="2"/>
    </font>
    <font>
      <u/>
      <sz val="9"/>
      <color indexed="12"/>
      <name val="Arial"/>
      <family val="2"/>
    </font>
    <font>
      <sz val="10"/>
      <color rgb="FF00B050"/>
      <name val="Arial"/>
      <family val="2"/>
    </font>
    <font>
      <b/>
      <sz val="10"/>
      <color theme="0"/>
      <name val="Arial"/>
      <family val="2"/>
    </font>
    <font>
      <sz val="8"/>
      <color theme="0"/>
      <name val="Arial"/>
      <family val="2"/>
    </font>
    <font>
      <sz val="16"/>
      <name val="Porsche News Gothic"/>
      <family val="2"/>
    </font>
    <font>
      <sz val="9"/>
      <color indexed="81"/>
      <name val="Tahoma"/>
      <family val="2"/>
    </font>
    <font>
      <sz val="10"/>
      <color theme="1"/>
      <name val="Arial"/>
      <family val="2"/>
    </font>
    <font>
      <b/>
      <sz val="9"/>
      <color indexed="81"/>
      <name val="Tahoma"/>
      <family val="2"/>
    </font>
    <font>
      <sz val="11"/>
      <name val="Arial"/>
      <family val="2"/>
    </font>
    <font>
      <b/>
      <sz val="11"/>
      <name val="Arial"/>
      <family val="2"/>
    </font>
    <font>
      <b/>
      <sz val="16"/>
      <color theme="1"/>
      <name val="Arial"/>
      <family val="2"/>
    </font>
    <font>
      <b/>
      <sz val="10"/>
      <color theme="1"/>
      <name val="Arial"/>
      <family val="2"/>
    </font>
    <font>
      <b/>
      <sz val="14"/>
      <color theme="1"/>
      <name val="Arial"/>
      <family val="2"/>
    </font>
    <font>
      <b/>
      <i/>
      <sz val="10"/>
      <color theme="1"/>
      <name val="Arial"/>
      <family val="2"/>
    </font>
    <font>
      <sz val="10"/>
      <color theme="1"/>
      <name val="Porsche News Gothic"/>
      <family val="2"/>
    </font>
    <font>
      <sz val="8"/>
      <color theme="1"/>
      <name val="Arial"/>
      <family val="2"/>
    </font>
    <font>
      <u/>
      <sz val="10"/>
      <color theme="1"/>
      <name val="Arial"/>
      <family val="2"/>
    </font>
    <font>
      <i/>
      <sz val="10"/>
      <color theme="1"/>
      <name val="Arial"/>
      <family val="2"/>
    </font>
    <font>
      <b/>
      <sz val="12"/>
      <color rgb="FFFF0000"/>
      <name val="Arial"/>
      <family val="2"/>
    </font>
    <font>
      <strike/>
      <sz val="11"/>
      <name val="Arial"/>
      <family val="2"/>
    </font>
    <font>
      <sz val="9"/>
      <name val="Arial"/>
      <family val="2"/>
    </font>
    <font>
      <b/>
      <i/>
      <sz val="9.5"/>
      <name val="Arial"/>
      <family val="2"/>
    </font>
    <font>
      <b/>
      <sz val="9.5"/>
      <name val="Arial"/>
      <family val="2"/>
    </font>
    <font>
      <b/>
      <sz val="9.5"/>
      <color theme="0"/>
      <name val="Arial"/>
      <family val="2"/>
    </font>
    <font>
      <i/>
      <sz val="9"/>
      <name val="Arial"/>
      <family val="2"/>
    </font>
    <font>
      <sz val="9"/>
      <color theme="0"/>
      <name val="Arial"/>
      <family val="2"/>
    </font>
    <font>
      <b/>
      <i/>
      <sz val="9"/>
      <name val="Arial"/>
      <family val="2"/>
    </font>
    <font>
      <sz val="9"/>
      <color theme="1"/>
      <name val="Arial"/>
      <family val="2"/>
    </font>
    <font>
      <i/>
      <sz val="10"/>
      <name val="Arial"/>
      <family val="2"/>
    </font>
    <font>
      <i/>
      <sz val="9.5"/>
      <name val="Arial"/>
      <family val="2"/>
    </font>
    <font>
      <sz val="9"/>
      <color indexed="8"/>
      <name val="Arial"/>
      <family val="2"/>
    </font>
    <font>
      <u/>
      <sz val="10"/>
      <color theme="1"/>
      <name val="Porsche News Gothic"/>
      <family val="2"/>
    </font>
  </fonts>
  <fills count="4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indexed="9"/>
        <bgColor indexed="64"/>
      </patternFill>
    </fill>
    <fill>
      <patternFill patternType="solid">
        <fgColor theme="0"/>
        <bgColor indexed="64"/>
      </patternFill>
    </fill>
    <fill>
      <patternFill patternType="solid">
        <fgColor theme="0"/>
        <bgColor indexed="26"/>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C00000"/>
        <bgColor indexed="64"/>
      </patternFill>
    </fill>
    <fill>
      <patternFill patternType="solid">
        <fgColor rgb="FF92D050"/>
        <bgColor indexed="64"/>
      </patternFill>
    </fill>
    <fill>
      <patternFill patternType="solid">
        <fgColor rgb="FFFFFF66"/>
        <bgColor indexed="64"/>
      </patternFill>
    </fill>
    <fill>
      <patternFill patternType="solid">
        <fgColor rgb="FFFF0000"/>
        <bgColor indexed="64"/>
      </patternFill>
    </fill>
    <fill>
      <patternFill patternType="solid">
        <fgColor rgb="FF0070C0"/>
        <bgColor indexed="64"/>
      </patternFill>
    </fill>
    <fill>
      <patternFill patternType="solid">
        <fgColor theme="0" tint="-0.24994659260841701"/>
        <bgColor indexed="64"/>
      </patternFill>
    </fill>
    <fill>
      <patternFill patternType="solid">
        <fgColor theme="0" tint="-0.14996795556505021"/>
        <bgColor indexed="26"/>
      </patternFill>
    </fill>
    <fill>
      <patternFill patternType="solid">
        <fgColor rgb="FFFFFFFF"/>
        <bgColor indexed="64"/>
      </patternFill>
    </fill>
  </fills>
  <borders count="6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medium">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8"/>
      </left>
      <right style="medium">
        <color indexed="8"/>
      </right>
      <top style="thin">
        <color indexed="8"/>
      </top>
      <bottom style="thin">
        <color indexed="8"/>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rgb="FF000000"/>
      </top>
      <bottom style="thin">
        <color rgb="FF000000"/>
      </bottom>
      <diagonal/>
    </border>
  </borders>
  <cellStyleXfs count="6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5" fillId="20" borderId="2"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21" fillId="0" borderId="0" applyNumberFormat="0" applyFill="0" applyBorder="0" applyAlignment="0" applyProtection="0"/>
    <xf numFmtId="0" fontId="7" fillId="7" borderId="2" applyNumberFormat="0" applyAlignment="0" applyProtection="0"/>
    <xf numFmtId="0" fontId="15" fillId="22" borderId="0" applyNumberFormat="0" applyBorder="0" applyAlignment="0" applyProtection="0"/>
    <xf numFmtId="0" fontId="37" fillId="23" borderId="9" applyNumberFormat="0" applyAlignment="0" applyProtection="0"/>
    <xf numFmtId="0" fontId="3" fillId="20" borderId="1" applyNumberFormat="0" applyAlignment="0" applyProtection="0"/>
    <xf numFmtId="0" fontId="4" fillId="3" borderId="0" applyNumberFormat="0" applyBorder="0" applyAlignment="0" applyProtection="0"/>
    <xf numFmtId="0" fontId="16" fillId="0" borderId="0"/>
    <xf numFmtId="0" fontId="37" fillId="0" borderId="0"/>
    <xf numFmtId="0" fontId="17" fillId="0" borderId="0" applyNumberFormat="0" applyFill="0" applyBorder="0" applyAlignment="0" applyProtection="0"/>
    <xf numFmtId="0" fontId="8"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0" applyNumberFormat="0" applyFill="0" applyBorder="0" applyAlignment="0" applyProtection="0"/>
    <xf numFmtId="0" fontId="14" fillId="0" borderId="8" applyNumberFormat="0" applyFill="0" applyAlignment="0" applyProtection="0"/>
    <xf numFmtId="0" fontId="18" fillId="0" borderId="0" applyNumberFormat="0" applyFill="0" applyBorder="0" applyAlignment="0" applyProtection="0"/>
    <xf numFmtId="0" fontId="6" fillId="21" borderId="3" applyNumberFormat="0" applyAlignment="0" applyProtection="0"/>
    <xf numFmtId="0" fontId="48" fillId="0" borderId="0"/>
    <xf numFmtId="0" fontId="37" fillId="0" borderId="0"/>
  </cellStyleXfs>
  <cellXfs count="446">
    <xf numFmtId="0" fontId="0" fillId="0" borderId="0" xfId="0"/>
    <xf numFmtId="0" fontId="16" fillId="24" borderId="0" xfId="0" applyFont="1" applyFill="1"/>
    <xf numFmtId="0" fontId="16" fillId="24" borderId="0" xfId="54" applyFont="1" applyFill="1"/>
    <xf numFmtId="0" fontId="16" fillId="24" borderId="0" xfId="0" applyNumberFormat="1" applyFont="1" applyFill="1" applyBorder="1" applyAlignment="1">
      <alignment horizontal="center" vertical="center" wrapText="1"/>
    </xf>
    <xf numFmtId="0" fontId="19" fillId="24" borderId="0" xfId="54" applyFont="1" applyFill="1" applyBorder="1" applyAlignment="1" applyProtection="1">
      <alignment horizontal="left" vertical="center"/>
    </xf>
    <xf numFmtId="0" fontId="16" fillId="24" borderId="0" xfId="0" applyFont="1" applyFill="1" applyBorder="1" applyAlignment="1">
      <alignment vertical="center" wrapText="1"/>
    </xf>
    <xf numFmtId="0" fontId="16" fillId="24" borderId="0" xfId="0" applyFont="1" applyFill="1" applyAlignment="1">
      <alignment vertical="center" wrapText="1"/>
    </xf>
    <xf numFmtId="0" fontId="16" fillId="24" borderId="0" xfId="0" applyNumberFormat="1" applyFont="1" applyFill="1" applyBorder="1" applyAlignment="1">
      <alignment horizontal="center" vertical="top" wrapText="1"/>
    </xf>
    <xf numFmtId="0" fontId="19" fillId="24" borderId="0" xfId="54" applyFont="1" applyFill="1" applyBorder="1" applyAlignment="1" applyProtection="1">
      <alignment horizontal="left" vertical="top" wrapText="1"/>
    </xf>
    <xf numFmtId="0" fontId="16" fillId="24" borderId="0" xfId="0" applyFont="1" applyFill="1" applyBorder="1" applyAlignment="1">
      <alignment wrapText="1"/>
    </xf>
    <xf numFmtId="0" fontId="16" fillId="24" borderId="0" xfId="0" applyFont="1" applyFill="1" applyAlignment="1">
      <alignment wrapText="1"/>
    </xf>
    <xf numFmtId="0" fontId="20" fillId="24" borderId="0" xfId="0" applyFont="1" applyFill="1" applyBorder="1" applyAlignment="1">
      <alignment vertical="center" wrapText="1"/>
    </xf>
    <xf numFmtId="0" fontId="20" fillId="24" borderId="0" xfId="54" applyFont="1" applyFill="1" applyBorder="1" applyAlignment="1">
      <alignment vertical="center" wrapText="1"/>
    </xf>
    <xf numFmtId="0" fontId="20" fillId="24" borderId="0" xfId="0" applyFont="1" applyFill="1" applyAlignment="1">
      <alignment vertical="center" wrapText="1"/>
    </xf>
    <xf numFmtId="0" fontId="20" fillId="24" borderId="0" xfId="54" applyFont="1" applyFill="1" applyAlignment="1">
      <alignment vertical="center" wrapText="1"/>
    </xf>
    <xf numFmtId="0" fontId="16" fillId="24" borderId="0" xfId="0" applyFont="1" applyFill="1" applyBorder="1" applyAlignment="1">
      <alignment vertical="center"/>
    </xf>
    <xf numFmtId="0" fontId="16" fillId="24" borderId="0" xfId="0" applyFont="1" applyFill="1" applyAlignment="1">
      <alignment vertical="center"/>
    </xf>
    <xf numFmtId="0" fontId="16" fillId="24" borderId="0" xfId="54" applyFont="1" applyFill="1" applyBorder="1" applyAlignment="1">
      <alignment vertical="center"/>
    </xf>
    <xf numFmtId="0" fontId="16" fillId="24" borderId="0" xfId="54" applyFont="1" applyFill="1" applyAlignment="1">
      <alignment vertical="center"/>
    </xf>
    <xf numFmtId="0" fontId="16" fillId="24" borderId="0" xfId="0" applyFont="1" applyFill="1" applyBorder="1" applyAlignment="1" applyProtection="1">
      <alignment vertical="center" wrapText="1"/>
    </xf>
    <xf numFmtId="0" fontId="16" fillId="24" borderId="0" xfId="0" applyFont="1" applyFill="1" applyAlignment="1" applyProtection="1">
      <alignment vertical="top"/>
    </xf>
    <xf numFmtId="0" fontId="16" fillId="24" borderId="0" xfId="0" applyFont="1" applyFill="1" applyAlignment="1">
      <alignment vertical="top"/>
    </xf>
    <xf numFmtId="0" fontId="30" fillId="24" borderId="0" xfId="54" applyFont="1" applyFill="1" applyBorder="1" applyAlignment="1">
      <alignment vertical="center" wrapText="1"/>
    </xf>
    <xf numFmtId="0" fontId="30" fillId="24" borderId="0" xfId="0" applyFont="1" applyFill="1" applyBorder="1" applyAlignment="1">
      <alignment vertical="center" wrapText="1"/>
    </xf>
    <xf numFmtId="0" fontId="31" fillId="24" borderId="10" xfId="47" applyNumberFormat="1" applyFont="1" applyFill="1" applyBorder="1" applyAlignment="1" applyProtection="1">
      <alignment vertical="center" wrapText="1"/>
      <protection locked="0"/>
    </xf>
    <xf numFmtId="0" fontId="30" fillId="24" borderId="0" xfId="0" applyFont="1" applyFill="1" applyBorder="1" applyAlignment="1">
      <alignment wrapText="1"/>
    </xf>
    <xf numFmtId="0" fontId="30" fillId="24" borderId="0" xfId="54" applyFont="1" applyFill="1" applyBorder="1" applyAlignment="1">
      <alignment wrapText="1"/>
    </xf>
    <xf numFmtId="0" fontId="30" fillId="24" borderId="0" xfId="0" applyFont="1" applyFill="1" applyBorder="1" applyAlignment="1" applyProtection="1">
      <alignment vertical="center" wrapText="1"/>
      <protection locked="0"/>
    </xf>
    <xf numFmtId="0" fontId="30" fillId="24" borderId="15" xfId="0" applyFont="1" applyFill="1" applyBorder="1" applyAlignment="1" applyProtection="1">
      <alignment vertical="center" wrapText="1"/>
      <protection locked="0"/>
    </xf>
    <xf numFmtId="0" fontId="32" fillId="25" borderId="0" xfId="0" applyFont="1" applyFill="1"/>
    <xf numFmtId="0" fontId="33" fillId="25" borderId="0" xfId="0" applyFont="1" applyFill="1" applyBorder="1" applyAlignment="1">
      <alignment wrapText="1"/>
    </xf>
    <xf numFmtId="0" fontId="33" fillId="25" borderId="0" xfId="0" applyFont="1" applyFill="1" applyBorder="1"/>
    <xf numFmtId="0" fontId="31" fillId="25" borderId="0" xfId="47" applyFont="1" applyFill="1"/>
    <xf numFmtId="0" fontId="33" fillId="25" borderId="0" xfId="0" applyFont="1" applyFill="1"/>
    <xf numFmtId="0" fontId="34" fillId="25" borderId="0" xfId="0" applyFont="1" applyFill="1"/>
    <xf numFmtId="43" fontId="21" fillId="25" borderId="0" xfId="47" applyNumberFormat="1" applyFill="1"/>
    <xf numFmtId="0" fontId="16" fillId="24" borderId="0" xfId="53" applyFont="1" applyFill="1" applyBorder="1" applyProtection="1"/>
    <xf numFmtId="0" fontId="16" fillId="24" borderId="0" xfId="0" applyNumberFormat="1" applyFont="1" applyFill="1" applyBorder="1" applyAlignment="1" applyProtection="1">
      <alignment horizontal="center" vertical="top" wrapText="1"/>
    </xf>
    <xf numFmtId="0" fontId="16" fillId="24" borderId="0" xfId="0" applyFont="1" applyFill="1" applyBorder="1" applyAlignment="1" applyProtection="1">
      <alignment wrapText="1"/>
    </xf>
    <xf numFmtId="0" fontId="23" fillId="24" borderId="11" xfId="53" applyFont="1" applyFill="1" applyBorder="1" applyAlignment="1" applyProtection="1">
      <alignment horizontal="left" vertical="center"/>
    </xf>
    <xf numFmtId="0" fontId="23" fillId="24" borderId="18" xfId="53" applyFont="1" applyFill="1" applyBorder="1" applyAlignment="1" applyProtection="1">
      <alignment horizontal="left" vertical="center"/>
    </xf>
    <xf numFmtId="0" fontId="16" fillId="24" borderId="19" xfId="0" applyFont="1" applyFill="1" applyBorder="1" applyAlignment="1" applyProtection="1">
      <alignment wrapText="1"/>
    </xf>
    <xf numFmtId="0" fontId="16" fillId="24" borderId="20" xfId="0" applyFont="1" applyFill="1" applyBorder="1" applyAlignment="1" applyProtection="1">
      <alignment wrapText="1"/>
    </xf>
    <xf numFmtId="0" fontId="16" fillId="24" borderId="0" xfId="53" applyFont="1" applyFill="1" applyBorder="1" applyAlignment="1" applyProtection="1">
      <alignment vertical="center"/>
    </xf>
    <xf numFmtId="0" fontId="23" fillId="24" borderId="22" xfId="53" applyFont="1" applyFill="1" applyBorder="1" applyProtection="1"/>
    <xf numFmtId="0" fontId="16" fillId="24" borderId="23" xfId="53" applyFont="1" applyFill="1" applyBorder="1" applyProtection="1"/>
    <xf numFmtId="0" fontId="23" fillId="24" borderId="24" xfId="53" applyFont="1" applyFill="1" applyBorder="1" applyProtection="1"/>
    <xf numFmtId="0" fontId="16" fillId="24" borderId="25" xfId="53" applyFont="1" applyFill="1" applyBorder="1" applyProtection="1"/>
    <xf numFmtId="0" fontId="16" fillId="24" borderId="26" xfId="53" applyFont="1" applyFill="1" applyBorder="1" applyProtection="1"/>
    <xf numFmtId="0" fontId="23" fillId="24" borderId="0" xfId="53" applyFont="1" applyFill="1" applyBorder="1" applyProtection="1"/>
    <xf numFmtId="0" fontId="16" fillId="24" borderId="10" xfId="53" applyFont="1" applyFill="1" applyBorder="1" applyAlignment="1" applyProtection="1">
      <alignment wrapText="1"/>
    </xf>
    <xf numFmtId="0" fontId="16" fillId="24" borderId="10" xfId="53" applyFont="1" applyFill="1" applyBorder="1" applyAlignment="1" applyProtection="1">
      <alignment horizontal="center" wrapText="1"/>
    </xf>
    <xf numFmtId="0" fontId="26" fillId="24" borderId="21" xfId="0" applyFont="1" applyFill="1" applyBorder="1" applyProtection="1"/>
    <xf numFmtId="0" fontId="16" fillId="24" borderId="21" xfId="53" applyFont="1" applyFill="1" applyBorder="1" applyProtection="1"/>
    <xf numFmtId="0" fontId="16" fillId="24" borderId="10" xfId="53" applyFont="1" applyFill="1" applyBorder="1" applyAlignment="1" applyProtection="1">
      <alignment horizontal="center"/>
    </xf>
    <xf numFmtId="1" fontId="25" fillId="24" borderId="10" xfId="53" applyNumberFormat="1" applyFont="1" applyFill="1" applyBorder="1" applyAlignment="1" applyProtection="1">
      <alignment horizontal="center" vertical="top"/>
    </xf>
    <xf numFmtId="0" fontId="23" fillId="24" borderId="0" xfId="53" applyFont="1" applyFill="1" applyBorder="1" applyAlignment="1" applyProtection="1">
      <alignment vertical="top"/>
    </xf>
    <xf numFmtId="0" fontId="23" fillId="24" borderId="0" xfId="53" applyFont="1" applyFill="1" applyBorder="1" applyAlignment="1" applyProtection="1">
      <alignment horizontal="left"/>
    </xf>
    <xf numFmtId="0" fontId="26" fillId="24" borderId="0" xfId="53" applyFont="1" applyFill="1" applyBorder="1" applyProtection="1"/>
    <xf numFmtId="49" fontId="27" fillId="26" borderId="0" xfId="0" applyNumberFormat="1" applyFont="1" applyFill="1" applyBorder="1" applyAlignment="1" applyProtection="1">
      <alignment vertical="top"/>
    </xf>
    <xf numFmtId="0" fontId="23" fillId="26" borderId="0" xfId="0" applyFont="1" applyFill="1" applyBorder="1" applyAlignment="1" applyProtection="1">
      <alignment horizontal="left" vertical="top" wrapText="1"/>
    </xf>
    <xf numFmtId="49" fontId="16" fillId="0" borderId="0" xfId="0" applyNumberFormat="1" applyFont="1"/>
    <xf numFmtId="0" fontId="16" fillId="0" borderId="0" xfId="0" applyFont="1"/>
    <xf numFmtId="0" fontId="16" fillId="24" borderId="19" xfId="53" applyFont="1" applyFill="1" applyBorder="1" applyAlignment="1" applyProtection="1"/>
    <xf numFmtId="2" fontId="16" fillId="24" borderId="0" xfId="53" applyNumberFormat="1" applyFont="1" applyFill="1" applyBorder="1" applyProtection="1"/>
    <xf numFmtId="2" fontId="16" fillId="24" borderId="0" xfId="53" applyNumberFormat="1" applyFont="1" applyFill="1" applyBorder="1" applyAlignment="1" applyProtection="1">
      <alignment vertical="center"/>
    </xf>
    <xf numFmtId="0" fontId="16" fillId="26" borderId="0" xfId="0" applyFont="1" applyFill="1" applyBorder="1" applyAlignment="1">
      <alignment wrapText="1"/>
    </xf>
    <xf numFmtId="49" fontId="16" fillId="26" borderId="0" xfId="0" applyNumberFormat="1" applyFont="1" applyFill="1" applyBorder="1" applyAlignment="1">
      <alignment horizontal="left" vertical="center"/>
    </xf>
    <xf numFmtId="49" fontId="16" fillId="26" borderId="0" xfId="0" applyNumberFormat="1" applyFont="1" applyFill="1" applyBorder="1" applyAlignment="1" applyProtection="1">
      <alignment horizontal="left" vertical="top" wrapText="1"/>
    </xf>
    <xf numFmtId="0" fontId="16" fillId="27" borderId="0" xfId="0" applyFont="1" applyFill="1" applyBorder="1" applyAlignment="1">
      <alignment wrapText="1"/>
    </xf>
    <xf numFmtId="0" fontId="16" fillId="27" borderId="0" xfId="0" applyNumberFormat="1" applyFont="1" applyFill="1" applyBorder="1" applyAlignment="1">
      <alignment horizontal="center" vertical="top" wrapText="1"/>
    </xf>
    <xf numFmtId="49" fontId="16" fillId="27" borderId="0" xfId="0" applyNumberFormat="1" applyFont="1" applyFill="1" applyBorder="1" applyAlignment="1" applyProtection="1">
      <alignment horizontal="left" vertical="center"/>
    </xf>
    <xf numFmtId="0" fontId="23" fillId="27" borderId="0" xfId="0" applyFont="1" applyFill="1" applyBorder="1" applyAlignment="1">
      <alignment wrapText="1"/>
    </xf>
    <xf numFmtId="0" fontId="23" fillId="27" borderId="0" xfId="0" applyFont="1" applyFill="1" applyBorder="1" applyAlignment="1">
      <alignment horizontal="left" vertical="center"/>
    </xf>
    <xf numFmtId="0" fontId="26" fillId="27" borderId="0" xfId="0" applyFont="1" applyFill="1" applyBorder="1" applyAlignment="1" applyProtection="1">
      <alignment horizontal="center" vertical="center"/>
    </xf>
    <xf numFmtId="0" fontId="23" fillId="27" borderId="0" xfId="0" applyFont="1" applyFill="1" applyBorder="1" applyAlignment="1" applyProtection="1">
      <alignment vertical="top"/>
    </xf>
    <xf numFmtId="49" fontId="27" fillId="27" borderId="0" xfId="0" applyNumberFormat="1" applyFont="1" applyFill="1" applyBorder="1" applyAlignment="1" applyProtection="1">
      <alignment horizontal="center" vertical="top" wrapText="1"/>
    </xf>
    <xf numFmtId="0" fontId="23" fillId="27" borderId="0" xfId="0" applyFont="1" applyFill="1" applyBorder="1" applyAlignment="1" applyProtection="1">
      <alignment horizontal="center" vertical="top" wrapText="1"/>
    </xf>
    <xf numFmtId="0" fontId="16" fillId="27" borderId="0" xfId="0" applyFont="1" applyFill="1" applyBorder="1" applyAlignment="1">
      <alignment vertical="top"/>
    </xf>
    <xf numFmtId="0" fontId="16" fillId="27" borderId="0" xfId="0" applyFont="1" applyFill="1" applyBorder="1" applyAlignment="1" applyProtection="1">
      <alignment horizontal="center" vertical="center"/>
      <protection locked="0"/>
    </xf>
    <xf numFmtId="0" fontId="16" fillId="27" borderId="14" xfId="0" applyFont="1" applyFill="1" applyBorder="1" applyAlignment="1" applyProtection="1">
      <alignment horizontal="center" vertical="center"/>
      <protection locked="0"/>
    </xf>
    <xf numFmtId="0" fontId="23" fillId="27" borderId="0" xfId="0" applyFont="1" applyFill="1" applyBorder="1" applyAlignment="1" applyProtection="1">
      <alignment horizontal="left" vertical="top"/>
    </xf>
    <xf numFmtId="0" fontId="23" fillId="27" borderId="0" xfId="0" applyFont="1" applyFill="1" applyBorder="1" applyAlignment="1" applyProtection="1">
      <alignment horizontal="left" vertical="top" wrapText="1"/>
    </xf>
    <xf numFmtId="0" fontId="16" fillId="26" borderId="0" xfId="0" applyFont="1" applyFill="1" applyBorder="1" applyAlignment="1" applyProtection="1">
      <alignment vertical="top"/>
    </xf>
    <xf numFmtId="0" fontId="16" fillId="26" borderId="0" xfId="0" applyFont="1" applyFill="1" applyBorder="1" applyAlignment="1">
      <alignment vertical="top"/>
    </xf>
    <xf numFmtId="0" fontId="26" fillId="24" borderId="0" xfId="53" quotePrefix="1" applyFont="1" applyFill="1" applyBorder="1" applyAlignment="1" applyProtection="1"/>
    <xf numFmtId="0" fontId="26" fillId="24" borderId="21" xfId="0" applyFont="1" applyFill="1" applyBorder="1" applyAlignment="1" applyProtection="1"/>
    <xf numFmtId="0" fontId="38" fillId="24" borderId="0" xfId="53" applyFont="1" applyFill="1" applyBorder="1" applyProtection="1"/>
    <xf numFmtId="2" fontId="38" fillId="24" borderId="0" xfId="53" applyNumberFormat="1" applyFont="1" applyFill="1" applyBorder="1" applyProtection="1"/>
    <xf numFmtId="49" fontId="16" fillId="0" borderId="0" xfId="0" applyNumberFormat="1" applyFont="1" applyAlignment="1">
      <alignment horizontal="left" vertical="top" wrapText="1"/>
    </xf>
    <xf numFmtId="0" fontId="39" fillId="24" borderId="10" xfId="47" applyNumberFormat="1" applyFont="1" applyFill="1" applyBorder="1" applyAlignment="1" applyProtection="1">
      <alignment vertical="center" wrapText="1"/>
      <protection locked="0"/>
    </xf>
    <xf numFmtId="0" fontId="39" fillId="0" borderId="0" xfId="0" applyFont="1"/>
    <xf numFmtId="0" fontId="39" fillId="25" borderId="0" xfId="0" applyFont="1" applyFill="1"/>
    <xf numFmtId="0" fontId="38" fillId="24" borderId="0" xfId="0" applyFont="1" applyFill="1" applyAlignment="1" applyProtection="1">
      <alignment vertical="top"/>
    </xf>
    <xf numFmtId="0" fontId="38" fillId="24" borderId="0" xfId="0" applyFont="1" applyFill="1" applyAlignment="1">
      <alignment wrapText="1"/>
    </xf>
    <xf numFmtId="0" fontId="38" fillId="24" borderId="0" xfId="0" applyFont="1" applyFill="1" applyBorder="1" applyAlignment="1" applyProtection="1">
      <alignment vertical="center" wrapText="1"/>
    </xf>
    <xf numFmtId="0" fontId="38" fillId="24" borderId="0" xfId="0" applyFont="1" applyFill="1" applyAlignment="1">
      <alignment vertical="top"/>
    </xf>
    <xf numFmtId="2" fontId="40" fillId="24" borderId="0" xfId="53" applyNumberFormat="1" applyFont="1" applyFill="1" applyBorder="1" applyProtection="1"/>
    <xf numFmtId="0" fontId="40" fillId="24" borderId="0" xfId="53" applyFont="1" applyFill="1" applyBorder="1" applyProtection="1"/>
    <xf numFmtId="49" fontId="16" fillId="27" borderId="0" xfId="0" applyNumberFormat="1" applyFont="1" applyFill="1" applyBorder="1" applyAlignment="1" applyProtection="1">
      <alignment horizontal="center" vertical="top"/>
    </xf>
    <xf numFmtId="49" fontId="16" fillId="27" borderId="0" xfId="0" applyNumberFormat="1" applyFont="1" applyFill="1" applyBorder="1" applyAlignment="1">
      <alignment horizontal="center" vertical="top"/>
    </xf>
    <xf numFmtId="49" fontId="16" fillId="26" borderId="0" xfId="0" applyNumberFormat="1" applyFont="1" applyFill="1" applyBorder="1" applyAlignment="1" applyProtection="1">
      <alignment horizontal="center" vertical="top"/>
    </xf>
    <xf numFmtId="49" fontId="16" fillId="26" borderId="0" xfId="0" applyNumberFormat="1" applyFont="1" applyFill="1" applyBorder="1" applyAlignment="1">
      <alignment horizontal="center" vertical="top"/>
    </xf>
    <xf numFmtId="0" fontId="28" fillId="26" borderId="12" xfId="0" applyFont="1" applyFill="1" applyBorder="1" applyAlignment="1" applyProtection="1">
      <alignment horizontal="left" vertical="top" wrapText="1"/>
    </xf>
    <xf numFmtId="49" fontId="16" fillId="26" borderId="0" xfId="0" applyNumberFormat="1" applyFont="1" applyFill="1" applyBorder="1" applyAlignment="1" applyProtection="1">
      <alignment vertical="top"/>
    </xf>
    <xf numFmtId="0" fontId="16" fillId="27" borderId="0" xfId="0" applyFont="1" applyFill="1" applyBorder="1" applyAlignment="1" applyProtection="1">
      <alignment vertical="top"/>
    </xf>
    <xf numFmtId="0" fontId="16" fillId="27" borderId="0" xfId="0" applyFont="1" applyFill="1" applyBorder="1" applyAlignment="1" applyProtection="1">
      <alignment horizontal="center" vertical="center"/>
    </xf>
    <xf numFmtId="49" fontId="16" fillId="27" borderId="0" xfId="0" applyNumberFormat="1" applyFont="1" applyFill="1" applyBorder="1" applyAlignment="1" applyProtection="1">
      <alignment horizontal="center" vertical="top" wrapText="1"/>
    </xf>
    <xf numFmtId="0" fontId="23" fillId="27" borderId="0" xfId="0" applyFont="1" applyFill="1" applyBorder="1" applyAlignment="1" applyProtection="1">
      <alignment horizontal="center" vertical="top"/>
    </xf>
    <xf numFmtId="49" fontId="41" fillId="24" borderId="0" xfId="0" applyNumberFormat="1" applyFont="1" applyFill="1" applyBorder="1" applyAlignment="1" applyProtection="1">
      <alignment horizontal="left" vertical="center"/>
    </xf>
    <xf numFmtId="0" fontId="16" fillId="24" borderId="0" xfId="53" applyFont="1" applyFill="1" applyBorder="1" applyAlignment="1" applyProtection="1">
      <alignment vertical="top"/>
    </xf>
    <xf numFmtId="1" fontId="25" fillId="24" borderId="27" xfId="53" applyNumberFormat="1" applyFont="1" applyFill="1" applyBorder="1" applyAlignment="1" applyProtection="1">
      <alignment horizontal="center" vertical="top"/>
    </xf>
    <xf numFmtId="1" fontId="25" fillId="24" borderId="17" xfId="53" applyNumberFormat="1" applyFont="1" applyFill="1" applyBorder="1" applyAlignment="1" applyProtection="1">
      <alignment horizontal="center" vertical="top"/>
    </xf>
    <xf numFmtId="16" fontId="42" fillId="24" borderId="10" xfId="47" quotePrefix="1" applyNumberFormat="1" applyFont="1" applyFill="1" applyBorder="1" applyAlignment="1" applyProtection="1">
      <alignment wrapText="1"/>
    </xf>
    <xf numFmtId="0" fontId="42" fillId="24" borderId="10" xfId="47" quotePrefix="1" applyFont="1" applyFill="1" applyBorder="1" applyAlignment="1" applyProtection="1">
      <alignment wrapText="1"/>
    </xf>
    <xf numFmtId="49" fontId="42" fillId="24" borderId="10" xfId="47" applyNumberFormat="1" applyFont="1" applyFill="1" applyBorder="1" applyProtection="1"/>
    <xf numFmtId="0" fontId="43" fillId="24" borderId="0" xfId="53" applyFont="1" applyFill="1" applyBorder="1" applyProtection="1"/>
    <xf numFmtId="1" fontId="43" fillId="24" borderId="0" xfId="53" applyNumberFormat="1" applyFont="1" applyFill="1" applyBorder="1" applyProtection="1"/>
    <xf numFmtId="14" fontId="23" fillId="24" borderId="18" xfId="53" applyNumberFormat="1" applyFont="1" applyFill="1" applyBorder="1" applyAlignment="1" applyProtection="1">
      <alignment horizontal="left" vertical="center"/>
    </xf>
    <xf numFmtId="0" fontId="16" fillId="24" borderId="19" xfId="53" applyFont="1" applyFill="1" applyBorder="1" applyAlignment="1" applyProtection="1">
      <alignment horizontal="left" vertical="center"/>
    </xf>
    <xf numFmtId="0" fontId="16" fillId="24" borderId="19" xfId="53" applyFont="1" applyFill="1" applyBorder="1" applyAlignment="1" applyProtection="1">
      <alignment vertical="center"/>
    </xf>
    <xf numFmtId="0" fontId="23" fillId="24" borderId="20" xfId="53" applyFont="1" applyFill="1" applyBorder="1" applyAlignment="1" applyProtection="1">
      <alignment horizontal="center" vertical="center"/>
    </xf>
    <xf numFmtId="0" fontId="24" fillId="24" borderId="29" xfId="53" applyFont="1" applyFill="1" applyBorder="1" applyAlignment="1" applyProtection="1">
      <alignment vertical="center" wrapText="1"/>
    </xf>
    <xf numFmtId="2" fontId="35" fillId="24" borderId="30" xfId="53" applyNumberFormat="1" applyFont="1" applyFill="1" applyBorder="1" applyAlignment="1" applyProtection="1">
      <alignment horizontal="center" vertical="center"/>
    </xf>
    <xf numFmtId="0" fontId="16" fillId="24" borderId="31" xfId="53" applyFont="1" applyFill="1" applyBorder="1" applyAlignment="1" applyProtection="1">
      <alignment vertical="center"/>
    </xf>
    <xf numFmtId="2" fontId="44" fillId="24" borderId="0" xfId="53" applyNumberFormat="1" applyFont="1" applyFill="1" applyBorder="1" applyAlignment="1" applyProtection="1">
      <alignment horizontal="center" vertical="center"/>
    </xf>
    <xf numFmtId="2" fontId="44" fillId="24" borderId="0" xfId="53" applyNumberFormat="1" applyFont="1" applyFill="1" applyBorder="1" applyAlignment="1" applyProtection="1">
      <alignment horizontal="right" vertical="center"/>
    </xf>
    <xf numFmtId="2" fontId="44" fillId="24" borderId="0" xfId="53" applyNumberFormat="1" applyFont="1" applyFill="1" applyBorder="1" applyAlignment="1" applyProtection="1">
      <alignment horizontal="right"/>
    </xf>
    <xf numFmtId="2" fontId="38" fillId="26" borderId="0" xfId="53" applyNumberFormat="1" applyFont="1" applyFill="1" applyBorder="1" applyAlignment="1" applyProtection="1">
      <alignment horizontal="center" wrapText="1"/>
    </xf>
    <xf numFmtId="0" fontId="38" fillId="26" borderId="0" xfId="53" applyFont="1" applyFill="1" applyBorder="1" applyAlignment="1" applyProtection="1">
      <alignment wrapText="1"/>
    </xf>
    <xf numFmtId="0" fontId="38" fillId="26" borderId="0" xfId="53" applyFont="1" applyFill="1" applyBorder="1" applyProtection="1"/>
    <xf numFmtId="2" fontId="38" fillId="26" borderId="0" xfId="53" applyNumberFormat="1" applyFont="1" applyFill="1" applyBorder="1" applyProtection="1"/>
    <xf numFmtId="2" fontId="44" fillId="26" borderId="0" xfId="53" applyNumberFormat="1" applyFont="1" applyFill="1" applyBorder="1" applyProtection="1"/>
    <xf numFmtId="0" fontId="38" fillId="26" borderId="0" xfId="0" applyFont="1" applyFill="1" applyBorder="1" applyAlignment="1" applyProtection="1">
      <alignment vertical="top"/>
    </xf>
    <xf numFmtId="2" fontId="45" fillId="24" borderId="0" xfId="53" applyNumberFormat="1" applyFont="1" applyFill="1" applyBorder="1" applyAlignment="1" applyProtection="1">
      <alignment vertical="center"/>
    </xf>
    <xf numFmtId="0" fontId="16" fillId="0" borderId="0" xfId="0" applyFont="1" applyAlignment="1">
      <alignment horizontal="left" vertical="top" wrapText="1"/>
    </xf>
    <xf numFmtId="16" fontId="16" fillId="0" borderId="0" xfId="0" quotePrefix="1" applyNumberFormat="1" applyFont="1" applyAlignment="1">
      <alignment horizontal="left" vertical="top" wrapText="1"/>
    </xf>
    <xf numFmtId="49" fontId="16" fillId="24" borderId="0" xfId="0" applyNumberFormat="1" applyFont="1" applyFill="1" applyBorder="1" applyAlignment="1" applyProtection="1">
      <alignment horizontal="center" vertical="top" wrapText="1"/>
    </xf>
    <xf numFmtId="49" fontId="16" fillId="27" borderId="0" xfId="0" applyNumberFormat="1" applyFont="1" applyFill="1" applyBorder="1" applyAlignment="1">
      <alignment horizontal="center" vertical="top" wrapText="1"/>
    </xf>
    <xf numFmtId="0" fontId="33" fillId="25" borderId="32" xfId="0" applyFont="1" applyFill="1" applyBorder="1" applyAlignment="1">
      <alignment wrapText="1"/>
    </xf>
    <xf numFmtId="0" fontId="32" fillId="25" borderId="32" xfId="0" applyFont="1" applyFill="1" applyBorder="1"/>
    <xf numFmtId="49" fontId="40" fillId="27" borderId="0" xfId="0" applyNumberFormat="1" applyFont="1" applyFill="1" applyBorder="1" applyAlignment="1">
      <alignment horizontal="center" vertical="top" wrapText="1"/>
    </xf>
    <xf numFmtId="0" fontId="16" fillId="24" borderId="0" xfId="0" applyFont="1" applyFill="1" applyBorder="1" applyAlignment="1" applyProtection="1">
      <alignment horizontal="center" vertical="top" wrapText="1"/>
    </xf>
    <xf numFmtId="0" fontId="16" fillId="0" borderId="0" xfId="0" applyFont="1" applyAlignment="1">
      <alignment horizontal="center" vertical="center"/>
    </xf>
    <xf numFmtId="0" fontId="16" fillId="29" borderId="37" xfId="0" applyFont="1" applyFill="1" applyBorder="1" applyAlignment="1">
      <alignment horizontal="left" vertical="center" wrapText="1"/>
    </xf>
    <xf numFmtId="0" fontId="16" fillId="29" borderId="38" xfId="0" applyFont="1" applyFill="1" applyBorder="1" applyAlignment="1">
      <alignment horizontal="left" vertical="center" wrapText="1"/>
    </xf>
    <xf numFmtId="0" fontId="16" fillId="29" borderId="39" xfId="0" applyFont="1" applyFill="1" applyBorder="1" applyAlignment="1">
      <alignment horizontal="left" vertical="center" wrapText="1"/>
    </xf>
    <xf numFmtId="0" fontId="50" fillId="29" borderId="38" xfId="0" applyFont="1" applyFill="1" applyBorder="1" applyAlignment="1">
      <alignment horizontal="left" vertical="center" wrapText="1"/>
    </xf>
    <xf numFmtId="0" fontId="50" fillId="29" borderId="39" xfId="0" applyFont="1" applyFill="1" applyBorder="1" applyAlignment="1">
      <alignment horizontal="left" vertical="center" wrapText="1"/>
    </xf>
    <xf numFmtId="0" fontId="16" fillId="29" borderId="40" xfId="0" applyFont="1" applyFill="1" applyBorder="1" applyAlignment="1">
      <alignment horizontal="left" vertical="center" wrapText="1"/>
    </xf>
    <xf numFmtId="0" fontId="50" fillId="29" borderId="37" xfId="0" applyFont="1" applyFill="1" applyBorder="1" applyAlignment="1">
      <alignment horizontal="left" vertical="center" wrapText="1"/>
    </xf>
    <xf numFmtId="0" fontId="51" fillId="28" borderId="43" xfId="0" applyFont="1" applyFill="1" applyBorder="1" applyAlignment="1">
      <alignment horizontal="left" vertical="center" wrapText="1"/>
    </xf>
    <xf numFmtId="0" fontId="16" fillId="29" borderId="42" xfId="0" applyFont="1" applyFill="1" applyBorder="1" applyAlignment="1">
      <alignment horizontal="left" vertical="center" wrapText="1"/>
    </xf>
    <xf numFmtId="0" fontId="50" fillId="29" borderId="43" xfId="0" applyFont="1" applyFill="1" applyBorder="1" applyAlignment="1">
      <alignment horizontal="left" vertical="center" wrapText="1"/>
    </xf>
    <xf numFmtId="0" fontId="16" fillId="29" borderId="17" xfId="0" applyFont="1" applyFill="1" applyBorder="1" applyAlignment="1">
      <alignment horizontal="left" vertical="center" wrapText="1"/>
    </xf>
    <xf numFmtId="0" fontId="16" fillId="29" borderId="43" xfId="0" applyFont="1" applyFill="1" applyBorder="1" applyAlignment="1">
      <alignment horizontal="left" vertical="center" wrapText="1"/>
    </xf>
    <xf numFmtId="0" fontId="50" fillId="29" borderId="17" xfId="0" applyFont="1" applyFill="1" applyBorder="1" applyAlignment="1">
      <alignment horizontal="left" vertical="center" wrapText="1"/>
    </xf>
    <xf numFmtId="0" fontId="16" fillId="29" borderId="44" xfId="0" applyFont="1" applyFill="1" applyBorder="1" applyAlignment="1">
      <alignment horizontal="left" vertical="center" wrapText="1"/>
    </xf>
    <xf numFmtId="0" fontId="16" fillId="26" borderId="42" xfId="0" applyFont="1" applyFill="1" applyBorder="1" applyAlignment="1">
      <alignment horizontal="left" vertical="center" wrapText="1"/>
    </xf>
    <xf numFmtId="0" fontId="16" fillId="26" borderId="43" xfId="0" applyFont="1" applyFill="1" applyBorder="1" applyAlignment="1">
      <alignment horizontal="left" vertical="center" wrapText="1"/>
    </xf>
    <xf numFmtId="0" fontId="50" fillId="0" borderId="17"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50" fillId="0" borderId="43" xfId="0" applyFont="1" applyBorder="1" applyAlignment="1">
      <alignment horizontal="left" vertical="center" wrapText="1"/>
    </xf>
    <xf numFmtId="0" fontId="16" fillId="0" borderId="43"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17" xfId="0" applyFont="1" applyBorder="1" applyAlignment="1">
      <alignment horizontal="left" vertical="center" wrapText="1"/>
    </xf>
    <xf numFmtId="0" fontId="50" fillId="0" borderId="44" xfId="0" applyFont="1" applyFill="1" applyBorder="1" applyAlignment="1">
      <alignment horizontal="left" vertical="center" wrapText="1"/>
    </xf>
    <xf numFmtId="0" fontId="51" fillId="28" borderId="41" xfId="0" applyFont="1" applyFill="1" applyBorder="1" applyAlignment="1">
      <alignment horizontal="left" vertical="center" wrapText="1"/>
    </xf>
    <xf numFmtId="0" fontId="50" fillId="26" borderId="42" xfId="0" applyFont="1" applyFill="1" applyBorder="1" applyAlignment="1">
      <alignment horizontal="left" vertical="center" wrapText="1"/>
    </xf>
    <xf numFmtId="0" fontId="16" fillId="26" borderId="17" xfId="0" applyFont="1" applyFill="1" applyBorder="1" applyAlignment="1">
      <alignment horizontal="left" vertical="center" wrapText="1"/>
    </xf>
    <xf numFmtId="0" fontId="50" fillId="26" borderId="43" xfId="0" applyFont="1" applyFill="1" applyBorder="1" applyAlignment="1">
      <alignment horizontal="left" vertical="center" wrapText="1"/>
    </xf>
    <xf numFmtId="0" fontId="16" fillId="26" borderId="44" xfId="0" applyFont="1" applyFill="1" applyBorder="1" applyAlignment="1">
      <alignment horizontal="left" vertical="center" wrapText="1"/>
    </xf>
    <xf numFmtId="0" fontId="50" fillId="0" borderId="17" xfId="0" applyFont="1" applyBorder="1" applyAlignment="1">
      <alignment horizontal="left" vertical="center" wrapText="1"/>
    </xf>
    <xf numFmtId="0" fontId="16" fillId="0" borderId="44"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16" fillId="26" borderId="46" xfId="0" applyFont="1" applyFill="1" applyBorder="1" applyAlignment="1">
      <alignment horizontal="left" vertical="center" wrapText="1"/>
    </xf>
    <xf numFmtId="0" fontId="16" fillId="26" borderId="47" xfId="0" applyFont="1" applyFill="1" applyBorder="1" applyAlignment="1">
      <alignment horizontal="left" vertical="center" wrapText="1"/>
    </xf>
    <xf numFmtId="0" fontId="16" fillId="0" borderId="48" xfId="0" applyFont="1" applyBorder="1" applyAlignment="1">
      <alignment horizontal="left" vertical="center" wrapText="1"/>
    </xf>
    <xf numFmtId="0" fontId="50" fillId="0" borderId="47" xfId="0" applyFont="1" applyBorder="1" applyAlignment="1">
      <alignment horizontal="left" vertical="center" wrapText="1"/>
    </xf>
    <xf numFmtId="0" fontId="16" fillId="0" borderId="48"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Alignment="1">
      <alignment horizontal="left" vertical="center" wrapText="1"/>
    </xf>
    <xf numFmtId="0" fontId="16" fillId="27" borderId="0" xfId="0" applyFont="1" applyFill="1" applyBorder="1" applyAlignment="1" applyProtection="1">
      <alignment vertical="center" wrapText="1"/>
    </xf>
    <xf numFmtId="0" fontId="23" fillId="27" borderId="0" xfId="0" applyFont="1" applyFill="1" applyBorder="1" applyAlignment="1" applyProtection="1">
      <alignment vertical="center" wrapText="1"/>
    </xf>
    <xf numFmtId="0" fontId="23" fillId="27" borderId="50" xfId="53" applyFont="1" applyFill="1" applyBorder="1" applyAlignment="1" applyProtection="1">
      <alignment vertical="center"/>
    </xf>
    <xf numFmtId="0" fontId="23" fillId="27" borderId="51" xfId="53" applyFont="1" applyFill="1" applyBorder="1" applyAlignment="1" applyProtection="1">
      <alignment vertical="center"/>
    </xf>
    <xf numFmtId="0" fontId="23" fillId="27" borderId="0" xfId="53" applyFont="1" applyFill="1" applyBorder="1" applyAlignment="1" applyProtection="1">
      <alignment vertical="center"/>
    </xf>
    <xf numFmtId="14" fontId="23" fillId="27" borderId="0" xfId="53" applyNumberFormat="1" applyFont="1" applyFill="1" applyBorder="1" applyAlignment="1" applyProtection="1">
      <alignment horizontal="left" vertical="center"/>
    </xf>
    <xf numFmtId="0" fontId="16" fillId="27" borderId="0" xfId="0" applyFont="1" applyFill="1" applyBorder="1" applyAlignment="1" applyProtection="1">
      <alignment horizontal="center" vertical="center" wrapText="1"/>
    </xf>
    <xf numFmtId="49" fontId="28" fillId="26" borderId="50" xfId="0" applyNumberFormat="1" applyFont="1" applyFill="1" applyBorder="1" applyAlignment="1" applyProtection="1">
      <alignment horizontal="left" vertical="top" wrapText="1"/>
      <protection locked="0"/>
    </xf>
    <xf numFmtId="49" fontId="28" fillId="26" borderId="0" xfId="0" applyNumberFormat="1" applyFont="1" applyFill="1" applyBorder="1" applyAlignment="1" applyProtection="1">
      <alignment horizontal="left" vertical="top" wrapText="1"/>
      <protection locked="0"/>
    </xf>
    <xf numFmtId="0" fontId="28" fillId="26" borderId="53" xfId="0" applyFont="1" applyFill="1" applyBorder="1" applyAlignment="1" applyProtection="1">
      <alignment horizontal="left" vertical="top" wrapText="1"/>
    </xf>
    <xf numFmtId="49" fontId="28" fillId="26" borderId="32" xfId="0" applyNumberFormat="1" applyFont="1" applyFill="1" applyBorder="1" applyAlignment="1" applyProtection="1">
      <alignment horizontal="left" vertical="top" wrapText="1"/>
      <protection locked="0"/>
    </xf>
    <xf numFmtId="0" fontId="16" fillId="27" borderId="54" xfId="0" applyFont="1" applyFill="1" applyBorder="1" applyAlignment="1" applyProtection="1">
      <alignment horizontal="center" vertical="center" wrapText="1"/>
    </xf>
    <xf numFmtId="0" fontId="28" fillId="26" borderId="0" xfId="0" applyFont="1" applyFill="1" applyBorder="1" applyAlignment="1" applyProtection="1">
      <alignment horizontal="left" vertical="top" wrapText="1"/>
    </xf>
    <xf numFmtId="0" fontId="0" fillId="26" borderId="0" xfId="0" applyFill="1"/>
    <xf numFmtId="0" fontId="16" fillId="26" borderId="41" xfId="0" applyFont="1" applyFill="1" applyBorder="1" applyAlignment="1" applyProtection="1">
      <alignment vertical="top" wrapText="1"/>
    </xf>
    <xf numFmtId="49" fontId="16" fillId="27" borderId="0" xfId="0" applyNumberFormat="1" applyFont="1" applyFill="1" applyBorder="1" applyAlignment="1">
      <alignment wrapText="1"/>
    </xf>
    <xf numFmtId="49" fontId="23" fillId="27" borderId="0" xfId="53" applyNumberFormat="1" applyFont="1" applyFill="1" applyBorder="1" applyAlignment="1" applyProtection="1">
      <alignment horizontal="left" vertical="center"/>
    </xf>
    <xf numFmtId="49" fontId="27" fillId="27" borderId="0" xfId="0" quotePrefix="1" applyNumberFormat="1" applyFont="1" applyFill="1" applyBorder="1" applyAlignment="1" applyProtection="1">
      <alignment horizontal="center" vertical="top" wrapText="1"/>
    </xf>
    <xf numFmtId="49" fontId="16" fillId="27" borderId="0" xfId="0" applyNumberFormat="1" applyFont="1" applyFill="1" applyBorder="1" applyAlignment="1" applyProtection="1">
      <alignment horizontal="right" vertical="center"/>
      <protection locked="0"/>
    </xf>
    <xf numFmtId="49" fontId="0" fillId="26" borderId="0" xfId="0" applyNumberFormat="1" applyFill="1"/>
    <xf numFmtId="0" fontId="48" fillId="27" borderId="0" xfId="0" applyFont="1" applyFill="1" applyAlignment="1">
      <alignment wrapText="1"/>
    </xf>
    <xf numFmtId="0" fontId="53" fillId="27" borderId="0" xfId="66" applyFont="1" applyFill="1" applyBorder="1" applyAlignment="1" applyProtection="1">
      <alignment vertical="center" wrapText="1"/>
    </xf>
    <xf numFmtId="0" fontId="48" fillId="27" borderId="0" xfId="66" applyFont="1" applyFill="1" applyBorder="1" applyAlignment="1" applyProtection="1">
      <alignment horizontal="center" vertical="top" wrapText="1"/>
    </xf>
    <xf numFmtId="0" fontId="48" fillId="27" borderId="0" xfId="66" applyFont="1" applyFill="1" applyBorder="1" applyAlignment="1" applyProtection="1">
      <alignment vertical="center" wrapText="1"/>
    </xf>
    <xf numFmtId="0" fontId="48" fillId="27" borderId="0" xfId="0" applyFont="1" applyFill="1" applyBorder="1" applyAlignment="1">
      <alignment wrapText="1"/>
    </xf>
    <xf numFmtId="0" fontId="48" fillId="27" borderId="0" xfId="0" applyNumberFormat="1" applyFont="1" applyFill="1" applyBorder="1" applyAlignment="1">
      <alignment horizontal="center" vertical="top" wrapText="1"/>
    </xf>
    <xf numFmtId="49" fontId="48" fillId="27" borderId="0" xfId="0" applyNumberFormat="1" applyFont="1" applyFill="1" applyBorder="1" applyAlignment="1" applyProtection="1">
      <alignment horizontal="left" vertical="center"/>
    </xf>
    <xf numFmtId="0" fontId="48" fillId="26" borderId="0" xfId="0" applyFont="1" applyFill="1" applyBorder="1" applyAlignment="1">
      <alignment wrapText="1"/>
    </xf>
    <xf numFmtId="0" fontId="53" fillId="27" borderId="0" xfId="0" applyFont="1" applyFill="1" applyBorder="1" applyAlignment="1">
      <alignment wrapText="1"/>
    </xf>
    <xf numFmtId="0" fontId="53" fillId="27" borderId="0" xfId="0" applyFont="1" applyFill="1" applyBorder="1" applyAlignment="1">
      <alignment horizontal="center" wrapText="1"/>
    </xf>
    <xf numFmtId="0" fontId="48" fillId="27" borderId="0" xfId="0" applyFont="1" applyFill="1" applyBorder="1" applyAlignment="1">
      <alignment horizontal="center" vertical="top" wrapText="1"/>
    </xf>
    <xf numFmtId="0" fontId="53" fillId="27" borderId="50" xfId="53" applyFont="1" applyFill="1" applyBorder="1" applyAlignment="1" applyProtection="1">
      <alignment vertical="center"/>
    </xf>
    <xf numFmtId="0" fontId="53" fillId="27" borderId="0" xfId="66" applyFont="1" applyFill="1" applyBorder="1" applyAlignment="1">
      <alignment wrapText="1"/>
    </xf>
    <xf numFmtId="0" fontId="48" fillId="27" borderId="0" xfId="66" applyFont="1" applyFill="1" applyBorder="1" applyAlignment="1">
      <alignment wrapText="1"/>
    </xf>
    <xf numFmtId="0" fontId="48" fillId="27" borderId="0" xfId="0" applyFont="1" applyFill="1" applyBorder="1" applyAlignment="1" applyProtection="1">
      <alignment vertical="top"/>
    </xf>
    <xf numFmtId="0" fontId="53" fillId="27" borderId="51" xfId="53" applyFont="1" applyFill="1" applyBorder="1" applyAlignment="1" applyProtection="1">
      <alignment vertical="center"/>
    </xf>
    <xf numFmtId="0" fontId="53" fillId="27" borderId="0" xfId="53" applyFont="1" applyFill="1" applyBorder="1" applyAlignment="1" applyProtection="1">
      <alignment vertical="center"/>
    </xf>
    <xf numFmtId="14" fontId="53" fillId="27" borderId="0" xfId="53" applyNumberFormat="1" applyFont="1" applyFill="1" applyBorder="1" applyAlignment="1" applyProtection="1">
      <alignment horizontal="left" vertical="center"/>
    </xf>
    <xf numFmtId="0" fontId="48" fillId="27" borderId="0" xfId="66" applyFont="1" applyFill="1" applyBorder="1" applyAlignment="1" applyProtection="1">
      <alignment vertical="top"/>
    </xf>
    <xf numFmtId="49" fontId="48" fillId="27" borderId="0" xfId="66" applyNumberFormat="1" applyFont="1" applyFill="1" applyBorder="1" applyAlignment="1" applyProtection="1">
      <alignment horizontal="left" vertical="center"/>
    </xf>
    <xf numFmtId="49" fontId="48" fillId="26" borderId="0" xfId="66" applyNumberFormat="1" applyFont="1" applyFill="1" applyBorder="1" applyAlignment="1">
      <alignment horizontal="left" vertical="center"/>
    </xf>
    <xf numFmtId="0" fontId="53" fillId="27" borderId="0" xfId="66" applyFont="1" applyFill="1" applyBorder="1" applyAlignment="1">
      <alignment horizontal="left" vertical="center"/>
    </xf>
    <xf numFmtId="0" fontId="48" fillId="27" borderId="0" xfId="66" applyFont="1" applyFill="1" applyBorder="1" applyAlignment="1" applyProtection="1">
      <alignment horizontal="center" vertical="center" wrapText="1"/>
    </xf>
    <xf numFmtId="0" fontId="48" fillId="27" borderId="0" xfId="66" applyFont="1" applyFill="1" applyBorder="1" applyAlignment="1" applyProtection="1">
      <alignment horizontal="center" vertical="center"/>
    </xf>
    <xf numFmtId="16" fontId="54" fillId="27" borderId="0" xfId="66" quotePrefix="1" applyNumberFormat="1" applyFont="1" applyFill="1" applyBorder="1" applyAlignment="1" applyProtection="1">
      <alignment horizontal="center" vertical="top" wrapText="1"/>
    </xf>
    <xf numFmtId="49" fontId="54" fillId="26" borderId="0" xfId="66" applyNumberFormat="1" applyFont="1" applyFill="1" applyBorder="1" applyAlignment="1" applyProtection="1">
      <alignment vertical="top"/>
    </xf>
    <xf numFmtId="0" fontId="53" fillId="27" borderId="0" xfId="66" applyFont="1" applyFill="1" applyBorder="1" applyAlignment="1" applyProtection="1">
      <alignment vertical="top"/>
    </xf>
    <xf numFmtId="0" fontId="48" fillId="27" borderId="0" xfId="0" applyFont="1" applyFill="1" applyBorder="1" applyAlignment="1">
      <alignment vertical="top"/>
    </xf>
    <xf numFmtId="0" fontId="48" fillId="27" borderId="14" xfId="0" applyFont="1" applyFill="1" applyBorder="1" applyAlignment="1" applyProtection="1">
      <alignment horizontal="center" vertical="center"/>
      <protection locked="0"/>
    </xf>
    <xf numFmtId="49" fontId="53" fillId="27" borderId="0" xfId="66" applyNumberFormat="1" applyFont="1" applyFill="1" applyBorder="1" applyAlignment="1" applyProtection="1">
      <alignment horizontal="center" vertical="top" wrapText="1"/>
    </xf>
    <xf numFmtId="0" fontId="53" fillId="26" borderId="0" xfId="66" applyFont="1" applyFill="1" applyBorder="1" applyAlignment="1" applyProtection="1">
      <alignment horizontal="left" vertical="top" wrapText="1"/>
    </xf>
    <xf numFmtId="0" fontId="53" fillId="27" borderId="0" xfId="66" applyFont="1" applyFill="1" applyBorder="1" applyAlignment="1" applyProtection="1">
      <alignment horizontal="left" vertical="top" wrapText="1"/>
    </xf>
    <xf numFmtId="0" fontId="48" fillId="27" borderId="0" xfId="66" applyFont="1" applyFill="1" applyBorder="1" applyAlignment="1">
      <alignment vertical="top"/>
    </xf>
    <xf numFmtId="0" fontId="48" fillId="27" borderId="0" xfId="66" applyFont="1" applyFill="1" applyBorder="1" applyAlignment="1" applyProtection="1">
      <alignment horizontal="right" vertical="center"/>
      <protection locked="0"/>
    </xf>
    <xf numFmtId="49" fontId="55" fillId="26" borderId="50" xfId="66" applyNumberFormat="1" applyFont="1" applyFill="1" applyBorder="1" applyAlignment="1" applyProtection="1">
      <alignment horizontal="left" vertical="top" wrapText="1"/>
      <protection locked="0"/>
    </xf>
    <xf numFmtId="0" fontId="48" fillId="27" borderId="0" xfId="66" applyFont="1" applyFill="1" applyBorder="1" applyAlignment="1" applyProtection="1">
      <alignment horizontal="center" vertical="center"/>
      <protection locked="0"/>
    </xf>
    <xf numFmtId="49" fontId="48" fillId="27" borderId="0" xfId="66" applyNumberFormat="1" applyFont="1" applyFill="1" applyBorder="1" applyAlignment="1" applyProtection="1">
      <alignment horizontal="center" vertical="top" wrapText="1"/>
    </xf>
    <xf numFmtId="49" fontId="48" fillId="26" borderId="0" xfId="66" applyNumberFormat="1" applyFont="1" applyFill="1" applyBorder="1" applyAlignment="1" applyProtection="1">
      <alignment horizontal="left" vertical="top" wrapText="1"/>
    </xf>
    <xf numFmtId="0" fontId="53" fillId="27" borderId="0" xfId="66" applyFont="1" applyFill="1" applyBorder="1" applyAlignment="1" applyProtection="1">
      <alignment horizontal="left" vertical="top"/>
    </xf>
    <xf numFmtId="49" fontId="55" fillId="26" borderId="52" xfId="66" applyNumberFormat="1" applyFont="1" applyFill="1" applyBorder="1" applyAlignment="1" applyProtection="1">
      <alignment horizontal="left" vertical="top" wrapText="1"/>
      <protection locked="0"/>
    </xf>
    <xf numFmtId="49" fontId="55" fillId="26" borderId="0" xfId="66" applyNumberFormat="1" applyFont="1" applyFill="1" applyBorder="1" applyAlignment="1" applyProtection="1">
      <alignment horizontal="left" vertical="top" wrapText="1"/>
      <protection locked="0"/>
    </xf>
    <xf numFmtId="0" fontId="53" fillId="27" borderId="0" xfId="66" applyFont="1" applyFill="1" applyBorder="1" applyAlignment="1" applyProtection="1">
      <alignment horizontal="center" vertical="top"/>
    </xf>
    <xf numFmtId="49" fontId="48" fillId="27" borderId="0" xfId="66" applyNumberFormat="1" applyFont="1" applyFill="1" applyBorder="1" applyAlignment="1" applyProtection="1">
      <alignment horizontal="center" vertical="top"/>
    </xf>
    <xf numFmtId="0" fontId="55" fillId="26" borderId="53" xfId="66" applyFont="1" applyFill="1" applyBorder="1" applyAlignment="1" applyProtection="1">
      <alignment horizontal="left" vertical="top" wrapText="1"/>
    </xf>
    <xf numFmtId="0" fontId="48" fillId="26" borderId="0" xfId="66" applyFont="1" applyFill="1" applyBorder="1" applyAlignment="1" applyProtection="1">
      <alignment vertical="top"/>
    </xf>
    <xf numFmtId="49" fontId="55" fillId="26" borderId="25" xfId="66" applyNumberFormat="1" applyFont="1" applyFill="1" applyBorder="1" applyAlignment="1" applyProtection="1">
      <alignment horizontal="left" vertical="top" wrapText="1"/>
      <protection locked="0"/>
    </xf>
    <xf numFmtId="49" fontId="53" fillId="26" borderId="0" xfId="66" applyNumberFormat="1" applyFont="1" applyFill="1" applyBorder="1" applyAlignment="1" applyProtection="1">
      <alignment horizontal="left" vertical="top" wrapText="1"/>
    </xf>
    <xf numFmtId="0" fontId="48" fillId="26" borderId="0" xfId="0" applyFont="1" applyFill="1" applyBorder="1" applyAlignment="1" applyProtection="1">
      <alignment vertical="top"/>
    </xf>
    <xf numFmtId="0" fontId="48" fillId="26" borderId="0" xfId="0" applyFont="1" applyFill="1" applyBorder="1" applyAlignment="1">
      <alignment vertical="top"/>
    </xf>
    <xf numFmtId="0" fontId="56" fillId="26" borderId="0" xfId="66" applyFont="1" applyFill="1"/>
    <xf numFmtId="49" fontId="48" fillId="24" borderId="0" xfId="0" applyNumberFormat="1" applyFont="1" applyFill="1" applyBorder="1" applyAlignment="1" applyProtection="1">
      <alignment horizontal="center" vertical="top" wrapText="1"/>
    </xf>
    <xf numFmtId="49" fontId="48" fillId="27" borderId="0" xfId="0" applyNumberFormat="1" applyFont="1" applyFill="1" applyBorder="1" applyAlignment="1">
      <alignment horizontal="center" vertical="top" wrapText="1"/>
    </xf>
    <xf numFmtId="49" fontId="48" fillId="27" borderId="0" xfId="0" applyNumberFormat="1" applyFont="1" applyFill="1" applyBorder="1" applyAlignment="1" applyProtection="1">
      <alignment horizontal="center" vertical="top"/>
    </xf>
    <xf numFmtId="49" fontId="48" fillId="27" borderId="0" xfId="0" applyNumberFormat="1" applyFont="1" applyFill="1" applyBorder="1" applyAlignment="1">
      <alignment horizontal="center" vertical="top"/>
    </xf>
    <xf numFmtId="49" fontId="48" fillId="26" borderId="0" xfId="0" applyNumberFormat="1" applyFont="1" applyFill="1" applyBorder="1" applyAlignment="1">
      <alignment horizontal="center" vertical="top"/>
    </xf>
    <xf numFmtId="49" fontId="48" fillId="26" borderId="0" xfId="0" applyNumberFormat="1" applyFont="1" applyFill="1" applyBorder="1" applyAlignment="1" applyProtection="1">
      <alignment horizontal="center" vertical="top"/>
    </xf>
    <xf numFmtId="0" fontId="48" fillId="24" borderId="0" xfId="0" applyFont="1" applyFill="1" applyAlignment="1">
      <alignment wrapText="1"/>
    </xf>
    <xf numFmtId="0" fontId="48" fillId="24" borderId="0" xfId="0" applyFont="1" applyFill="1" applyBorder="1" applyAlignment="1" applyProtection="1">
      <alignment vertical="center" wrapText="1"/>
    </xf>
    <xf numFmtId="0" fontId="53" fillId="27" borderId="10" xfId="53" applyFont="1" applyFill="1" applyBorder="1" applyAlignment="1" applyProtection="1">
      <alignment vertical="center"/>
    </xf>
    <xf numFmtId="0" fontId="53" fillId="27" borderId="11" xfId="53" applyFont="1" applyFill="1" applyBorder="1" applyAlignment="1" applyProtection="1">
      <alignment vertical="center"/>
    </xf>
    <xf numFmtId="0" fontId="48" fillId="27" borderId="0" xfId="0" applyFont="1" applyFill="1" applyBorder="1" applyAlignment="1" applyProtection="1">
      <alignment horizontal="center" vertical="center"/>
    </xf>
    <xf numFmtId="49" fontId="48" fillId="26" borderId="0" xfId="0" applyNumberFormat="1" applyFont="1" applyFill="1" applyBorder="1" applyAlignment="1" applyProtection="1">
      <alignment vertical="top"/>
    </xf>
    <xf numFmtId="0" fontId="53" fillId="27" borderId="0" xfId="0" applyFont="1" applyFill="1" applyBorder="1" applyAlignment="1" applyProtection="1">
      <alignment horizontal="center" vertical="center"/>
    </xf>
    <xf numFmtId="0" fontId="48" fillId="27" borderId="0" xfId="0" applyFont="1" applyFill="1" applyBorder="1" applyAlignment="1" applyProtection="1">
      <alignment vertical="top" wrapText="1"/>
    </xf>
    <xf numFmtId="0" fontId="48" fillId="27" borderId="16" xfId="0" applyFont="1" applyFill="1" applyBorder="1" applyAlignment="1" applyProtection="1">
      <alignment horizontal="center" vertical="center" wrapText="1"/>
    </xf>
    <xf numFmtId="49" fontId="48" fillId="26" borderId="0" xfId="0" applyNumberFormat="1" applyFont="1" applyFill="1" applyBorder="1" applyAlignment="1">
      <alignment horizontal="left" vertical="center"/>
    </xf>
    <xf numFmtId="0" fontId="53" fillId="27" borderId="0" xfId="0" applyFont="1" applyFill="1" applyBorder="1" applyAlignment="1">
      <alignment horizontal="left" vertical="center"/>
    </xf>
    <xf numFmtId="0" fontId="57" fillId="27" borderId="0" xfId="0" applyFont="1" applyFill="1" applyBorder="1" applyAlignment="1" applyProtection="1">
      <alignment horizontal="center" vertical="center"/>
    </xf>
    <xf numFmtId="49" fontId="48" fillId="27" borderId="0" xfId="0" applyNumberFormat="1" applyFont="1" applyFill="1" applyBorder="1" applyAlignment="1" applyProtection="1">
      <alignment horizontal="center" vertical="top" wrapText="1"/>
    </xf>
    <xf numFmtId="0" fontId="53" fillId="27" borderId="0" xfId="0" applyFont="1" applyFill="1" applyBorder="1" applyAlignment="1" applyProtection="1">
      <alignment vertical="top"/>
    </xf>
    <xf numFmtId="0" fontId="53" fillId="27" borderId="0" xfId="0" applyFont="1" applyFill="1" applyBorder="1" applyAlignment="1" applyProtection="1">
      <alignment horizontal="center" vertical="top"/>
    </xf>
    <xf numFmtId="0" fontId="54" fillId="27" borderId="0" xfId="0" applyNumberFormat="1" applyFont="1" applyFill="1" applyBorder="1" applyAlignment="1" applyProtection="1">
      <alignment horizontal="center" vertical="top" wrapText="1"/>
    </xf>
    <xf numFmtId="49" fontId="54" fillId="26" borderId="0" xfId="0" applyNumberFormat="1" applyFont="1" applyFill="1" applyBorder="1" applyAlignment="1" applyProtection="1">
      <alignment vertical="top"/>
    </xf>
    <xf numFmtId="0" fontId="48" fillId="27" borderId="16" xfId="0" applyFont="1" applyFill="1" applyBorder="1" applyAlignment="1" applyProtection="1">
      <alignment horizontal="center" vertical="center"/>
      <protection locked="0"/>
    </xf>
    <xf numFmtId="0" fontId="53" fillId="26" borderId="0" xfId="0" applyFont="1" applyFill="1" applyBorder="1" applyAlignment="1" applyProtection="1">
      <alignment horizontal="left" vertical="top" wrapText="1"/>
    </xf>
    <xf numFmtId="0" fontId="53" fillId="27" borderId="0" xfId="0" applyFont="1" applyFill="1" applyBorder="1" applyAlignment="1" applyProtection="1">
      <alignment horizontal="center" vertical="top" wrapText="1"/>
    </xf>
    <xf numFmtId="0" fontId="48" fillId="27" borderId="0" xfId="0" applyFont="1" applyFill="1" applyBorder="1" applyAlignment="1" applyProtection="1">
      <alignment horizontal="center" vertical="center"/>
      <protection locked="0"/>
    </xf>
    <xf numFmtId="49" fontId="48" fillId="26" borderId="0" xfId="0" applyNumberFormat="1" applyFont="1" applyFill="1" applyBorder="1" applyAlignment="1" applyProtection="1">
      <alignment horizontal="left" vertical="top" wrapText="1"/>
    </xf>
    <xf numFmtId="0" fontId="48" fillId="27" borderId="0" xfId="0" applyFont="1" applyFill="1" applyBorder="1" applyAlignment="1">
      <alignment vertical="top" wrapText="1"/>
    </xf>
    <xf numFmtId="0" fontId="48" fillId="27" borderId="0" xfId="0" applyFont="1" applyFill="1" applyBorder="1" applyAlignment="1" applyProtection="1">
      <alignment horizontal="right" vertical="center"/>
      <protection locked="0"/>
    </xf>
    <xf numFmtId="49" fontId="55" fillId="26" borderId="10" xfId="0" applyNumberFormat="1" applyFont="1" applyFill="1" applyBorder="1" applyAlignment="1" applyProtection="1">
      <alignment horizontal="left" vertical="top" wrapText="1"/>
      <protection locked="0"/>
    </xf>
    <xf numFmtId="49" fontId="55" fillId="26" borderId="17" xfId="0" applyNumberFormat="1" applyFont="1" applyFill="1" applyBorder="1" applyAlignment="1" applyProtection="1">
      <alignment horizontal="left" vertical="top" wrapText="1"/>
      <protection locked="0"/>
    </xf>
    <xf numFmtId="0" fontId="55" fillId="26" borderId="12" xfId="0" applyFont="1" applyFill="1" applyBorder="1" applyAlignment="1" applyProtection="1">
      <alignment horizontal="left" vertical="top" wrapText="1"/>
    </xf>
    <xf numFmtId="0" fontId="48" fillId="26" borderId="28" xfId="0" applyFont="1" applyFill="1" applyBorder="1" applyAlignment="1" applyProtection="1">
      <alignment vertical="top" wrapText="1"/>
    </xf>
    <xf numFmtId="0" fontId="55" fillId="26" borderId="13" xfId="0" applyFont="1" applyFill="1" applyBorder="1" applyAlignment="1" applyProtection="1">
      <alignment horizontal="left" vertical="top" wrapText="1"/>
    </xf>
    <xf numFmtId="0" fontId="55" fillId="26" borderId="0" xfId="0" applyFont="1" applyFill="1" applyBorder="1" applyAlignment="1" applyProtection="1">
      <alignment horizontal="left" vertical="top" wrapText="1"/>
    </xf>
    <xf numFmtId="0" fontId="53" fillId="0" borderId="0" xfId="0" applyFont="1" applyFill="1" applyBorder="1" applyAlignment="1" applyProtection="1">
      <alignment horizontal="left" vertical="top" wrapText="1"/>
    </xf>
    <xf numFmtId="0" fontId="53" fillId="27" borderId="0" xfId="0" applyFont="1" applyFill="1" applyBorder="1" applyAlignment="1" applyProtection="1">
      <alignment horizontal="left" vertical="top"/>
    </xf>
    <xf numFmtId="0" fontId="53" fillId="27" borderId="0" xfId="0" applyFont="1" applyFill="1" applyBorder="1" applyAlignment="1" applyProtection="1">
      <alignment horizontal="left" vertical="top" wrapText="1"/>
    </xf>
    <xf numFmtId="49" fontId="53" fillId="0" borderId="0" xfId="0" applyNumberFormat="1" applyFont="1" applyFill="1" applyBorder="1" applyAlignment="1" applyProtection="1">
      <alignment horizontal="left" vertical="top" wrapText="1"/>
    </xf>
    <xf numFmtId="49" fontId="48" fillId="0" borderId="0" xfId="0" applyNumberFormat="1" applyFont="1" applyFill="1" applyBorder="1" applyAlignment="1" applyProtection="1">
      <alignment horizontal="center" vertical="top" wrapText="1"/>
    </xf>
    <xf numFmtId="0" fontId="48" fillId="27" borderId="0" xfId="0" quotePrefix="1" applyFont="1" applyFill="1" applyBorder="1" applyAlignment="1" applyProtection="1">
      <alignment vertical="top" wrapText="1"/>
    </xf>
    <xf numFmtId="0" fontId="48" fillId="26" borderId="14" xfId="0" applyFont="1" applyFill="1" applyBorder="1" applyAlignment="1" applyProtection="1">
      <alignment horizontal="center" vertical="center"/>
      <protection locked="0"/>
    </xf>
    <xf numFmtId="49" fontId="48" fillId="26" borderId="0" xfId="0" applyNumberFormat="1" applyFont="1" applyFill="1" applyBorder="1" applyAlignment="1" applyProtection="1">
      <alignment horizontal="center" vertical="top" wrapText="1"/>
    </xf>
    <xf numFmtId="49" fontId="53" fillId="26" borderId="0" xfId="0" applyNumberFormat="1" applyFont="1" applyFill="1" applyBorder="1" applyAlignment="1" applyProtection="1">
      <alignment horizontal="left" vertical="top" wrapText="1"/>
    </xf>
    <xf numFmtId="0" fontId="48" fillId="26" borderId="0" xfId="0" applyFont="1" applyFill="1" applyBorder="1" applyAlignment="1" applyProtection="1">
      <alignment vertical="top" wrapText="1"/>
    </xf>
    <xf numFmtId="0" fontId="48" fillId="26" borderId="0" xfId="0" applyFont="1" applyFill="1" applyBorder="1" applyAlignment="1" applyProtection="1">
      <alignment horizontal="center" vertical="center"/>
      <protection locked="0"/>
    </xf>
    <xf numFmtId="0" fontId="53" fillId="26" borderId="0" xfId="0" applyFont="1" applyFill="1" applyBorder="1" applyAlignment="1" applyProtection="1">
      <alignment horizontal="left" vertical="top"/>
    </xf>
    <xf numFmtId="0" fontId="48" fillId="26" borderId="0" xfId="0" applyFont="1" applyFill="1" applyBorder="1" applyAlignment="1">
      <alignment vertical="top" wrapText="1"/>
    </xf>
    <xf numFmtId="0" fontId="48" fillId="26" borderId="0" xfId="0" applyFont="1" applyFill="1" applyBorder="1" applyAlignment="1" applyProtection="1">
      <alignment horizontal="right" vertical="center"/>
      <protection locked="0"/>
    </xf>
    <xf numFmtId="0" fontId="53" fillId="26" borderId="10" xfId="0" applyFont="1" applyFill="1" applyBorder="1" applyAlignment="1" applyProtection="1">
      <alignment horizontal="left" vertical="top" wrapText="1"/>
    </xf>
    <xf numFmtId="0" fontId="48" fillId="26" borderId="0" xfId="0" applyFont="1" applyFill="1" applyBorder="1" applyAlignment="1" applyProtection="1">
      <alignment horizontal="center" vertical="center"/>
    </xf>
    <xf numFmtId="0" fontId="53" fillId="26" borderId="0" xfId="0" applyFont="1" applyFill="1" applyBorder="1" applyAlignment="1" applyProtection="1">
      <alignment vertical="top"/>
    </xf>
    <xf numFmtId="0" fontId="48" fillId="24" borderId="0" xfId="0" applyFont="1" applyFill="1" applyBorder="1" applyAlignment="1" applyProtection="1">
      <alignment horizontal="center" vertical="top" wrapText="1"/>
    </xf>
    <xf numFmtId="0" fontId="48" fillId="27" borderId="0" xfId="0" applyFont="1" applyFill="1" applyBorder="1" applyAlignment="1" applyProtection="1">
      <alignment horizontal="center" vertical="top"/>
    </xf>
    <xf numFmtId="0" fontId="54" fillId="27" borderId="0" xfId="0" applyFont="1" applyFill="1" applyBorder="1" applyAlignment="1" applyProtection="1">
      <alignment horizontal="center" vertical="top"/>
    </xf>
    <xf numFmtId="0" fontId="48" fillId="27" borderId="0" xfId="0" applyFont="1" applyFill="1" applyBorder="1" applyAlignment="1">
      <alignment horizontal="center" vertical="top"/>
    </xf>
    <xf numFmtId="49" fontId="48" fillId="26" borderId="0" xfId="0" applyNumberFormat="1" applyFont="1" applyFill="1" applyBorder="1" applyAlignment="1" applyProtection="1">
      <alignment horizontal="left" vertical="top"/>
    </xf>
    <xf numFmtId="0" fontId="55" fillId="27" borderId="0" xfId="0" applyFont="1" applyFill="1" applyBorder="1" applyAlignment="1" applyProtection="1">
      <alignment horizontal="center" vertical="top" wrapText="1"/>
    </xf>
    <xf numFmtId="49" fontId="54" fillId="27" borderId="0" xfId="0" applyNumberFormat="1" applyFont="1" applyFill="1" applyBorder="1" applyAlignment="1" applyProtection="1">
      <alignment horizontal="center" vertical="top" wrapText="1"/>
    </xf>
    <xf numFmtId="0" fontId="54" fillId="27" borderId="0" xfId="0" applyFont="1" applyFill="1" applyBorder="1" applyAlignment="1" applyProtection="1">
      <alignment vertical="top"/>
    </xf>
    <xf numFmtId="0" fontId="58" fillId="27" borderId="0" xfId="47" applyFont="1" applyFill="1" applyBorder="1" applyAlignment="1" applyProtection="1">
      <alignment horizontal="center" vertical="top"/>
    </xf>
    <xf numFmtId="0" fontId="48" fillId="26" borderId="16" xfId="0" applyFont="1" applyFill="1" applyBorder="1" applyAlignment="1" applyProtection="1">
      <alignment horizontal="center" vertical="center"/>
      <protection locked="0"/>
    </xf>
    <xf numFmtId="0" fontId="53" fillId="26" borderId="0" xfId="0" applyFont="1" applyFill="1" applyBorder="1" applyAlignment="1" applyProtection="1">
      <alignment horizontal="center" vertical="top" wrapText="1"/>
    </xf>
    <xf numFmtId="0" fontId="48" fillId="26" borderId="0" xfId="0" applyFont="1" applyFill="1" applyBorder="1" applyAlignment="1" applyProtection="1">
      <alignment horizontal="center" vertical="top"/>
    </xf>
    <xf numFmtId="0" fontId="53" fillId="26" borderId="0" xfId="0" applyFont="1" applyFill="1" applyBorder="1" applyAlignment="1" applyProtection="1">
      <alignment horizontal="center" vertical="top"/>
    </xf>
    <xf numFmtId="0" fontId="48" fillId="26" borderId="0" xfId="0" applyFont="1" applyFill="1" applyBorder="1" applyAlignment="1">
      <alignment horizontal="center" vertical="top"/>
    </xf>
    <xf numFmtId="49" fontId="54" fillId="26" borderId="0" xfId="0" applyNumberFormat="1" applyFont="1" applyFill="1" applyBorder="1" applyAlignment="1" applyProtection="1">
      <alignment vertical="top" wrapText="1"/>
    </xf>
    <xf numFmtId="0" fontId="55" fillId="26" borderId="0" xfId="0" applyFont="1" applyFill="1" applyBorder="1" applyAlignment="1" applyProtection="1">
      <alignment horizontal="center" vertical="top" wrapText="1"/>
    </xf>
    <xf numFmtId="0" fontId="59" fillId="26" borderId="13" xfId="0" applyFont="1" applyFill="1" applyBorder="1" applyAlignment="1" applyProtection="1">
      <alignment horizontal="left" vertical="top" wrapText="1"/>
    </xf>
    <xf numFmtId="2" fontId="36" fillId="24" borderId="31" xfId="53" applyNumberFormat="1" applyFont="1" applyFill="1" applyBorder="1" applyAlignment="1" applyProtection="1">
      <alignment horizontal="left" vertical="center"/>
    </xf>
    <xf numFmtId="49" fontId="16" fillId="0" borderId="0" xfId="0" applyNumberFormat="1" applyFont="1" applyFill="1" applyBorder="1" applyAlignment="1" applyProtection="1">
      <alignment horizontal="center" vertical="top" wrapText="1"/>
    </xf>
    <xf numFmtId="0" fontId="53" fillId="39" borderId="0" xfId="66" applyFont="1" applyFill="1" applyBorder="1" applyAlignment="1">
      <alignment horizontal="center" vertical="top" wrapText="1"/>
    </xf>
    <xf numFmtId="0" fontId="48" fillId="39" borderId="52" xfId="66" applyFont="1" applyFill="1" applyBorder="1" applyAlignment="1">
      <alignment vertical="top"/>
    </xf>
    <xf numFmtId="0" fontId="50" fillId="29" borderId="42" xfId="0" applyFont="1" applyFill="1" applyBorder="1" applyAlignment="1">
      <alignment horizontal="left" vertical="center" wrapText="1"/>
    </xf>
    <xf numFmtId="0" fontId="50" fillId="26" borderId="41" xfId="0" applyFont="1" applyFill="1" applyBorder="1" applyAlignment="1">
      <alignment horizontal="left" vertical="center" wrapText="1"/>
    </xf>
    <xf numFmtId="49" fontId="42" fillId="24" borderId="19" xfId="47" applyNumberFormat="1" applyFont="1" applyFill="1" applyBorder="1" applyProtection="1"/>
    <xf numFmtId="0" fontId="26" fillId="24" borderId="19" xfId="0" applyFont="1" applyFill="1" applyBorder="1" applyAlignment="1" applyProtection="1"/>
    <xf numFmtId="0" fontId="16" fillId="24" borderId="19" xfId="53" applyFont="1" applyFill="1" applyBorder="1" applyProtection="1"/>
    <xf numFmtId="0" fontId="38" fillId="24" borderId="19" xfId="53" applyFont="1" applyFill="1" applyBorder="1" applyAlignment="1" applyProtection="1">
      <alignment horizontal="center"/>
    </xf>
    <xf numFmtId="2" fontId="60" fillId="24" borderId="30" xfId="53" applyNumberFormat="1" applyFont="1" applyFill="1" applyBorder="1" applyAlignment="1" applyProtection="1">
      <alignment horizontal="center" vertical="center"/>
    </xf>
    <xf numFmtId="0" fontId="38" fillId="24" borderId="0" xfId="53" applyFont="1" applyFill="1" applyBorder="1" applyAlignment="1" applyProtection="1">
      <alignment horizontal="center"/>
    </xf>
    <xf numFmtId="2" fontId="26" fillId="24" borderId="0" xfId="53" applyNumberFormat="1" applyFont="1" applyFill="1" applyBorder="1" applyAlignment="1" applyProtection="1">
      <alignment vertical="center"/>
    </xf>
    <xf numFmtId="49" fontId="42" fillId="24" borderId="10" xfId="47" quotePrefix="1" applyNumberFormat="1" applyFont="1" applyFill="1" applyBorder="1" applyAlignment="1" applyProtection="1">
      <alignment wrapText="1"/>
    </xf>
    <xf numFmtId="49" fontId="42" fillId="0" borderId="50" xfId="47" quotePrefix="1" applyNumberFormat="1" applyFont="1" applyBorder="1"/>
    <xf numFmtId="49" fontId="42" fillId="24" borderId="10" xfId="47" quotePrefix="1" applyNumberFormat="1" applyFont="1" applyFill="1" applyBorder="1" applyProtection="1"/>
    <xf numFmtId="0" fontId="16" fillId="0" borderId="0" xfId="0" applyFont="1" applyAlignment="1">
      <alignment wrapText="1"/>
    </xf>
    <xf numFmtId="49" fontId="48" fillId="27" borderId="0" xfId="0" applyNumberFormat="1" applyFont="1" applyFill="1" applyBorder="1" applyAlignment="1">
      <alignment horizontal="center" vertical="center" wrapText="1"/>
    </xf>
    <xf numFmtId="49" fontId="48" fillId="27" borderId="0" xfId="0" applyNumberFormat="1" applyFont="1" applyFill="1" applyBorder="1" applyAlignment="1" applyProtection="1">
      <alignment horizontal="center" vertical="center"/>
    </xf>
    <xf numFmtId="49" fontId="48" fillId="27" borderId="0" xfId="0" applyNumberFormat="1" applyFont="1" applyFill="1" applyBorder="1" applyAlignment="1">
      <alignment horizontal="center" vertical="center"/>
    </xf>
    <xf numFmtId="49" fontId="48" fillId="26" borderId="0" xfId="0" applyNumberFormat="1" applyFont="1" applyFill="1" applyBorder="1" applyAlignment="1">
      <alignment horizontal="center" vertical="center"/>
    </xf>
    <xf numFmtId="49" fontId="48" fillId="26" borderId="0" xfId="0" applyNumberFormat="1" applyFont="1" applyFill="1" applyBorder="1" applyAlignment="1" applyProtection="1">
      <alignment horizontal="center" vertical="center"/>
    </xf>
    <xf numFmtId="0" fontId="23" fillId="0" borderId="0" xfId="0" applyFont="1" applyAlignment="1">
      <alignment horizontal="left" vertical="top" wrapText="1"/>
    </xf>
    <xf numFmtId="0" fontId="51" fillId="0" borderId="16" xfId="0" applyFont="1" applyFill="1" applyBorder="1" applyAlignment="1">
      <alignment horizontal="left" vertical="center" wrapText="1"/>
    </xf>
    <xf numFmtId="0" fontId="51" fillId="28" borderId="36" xfId="0" applyFont="1" applyFill="1" applyBorder="1" applyAlignment="1">
      <alignment horizontal="left" vertical="center" wrapText="1"/>
    </xf>
    <xf numFmtId="0" fontId="51" fillId="28" borderId="42" xfId="0" applyFont="1" applyFill="1" applyBorder="1" applyAlignment="1">
      <alignment horizontal="left" vertical="center" wrapText="1"/>
    </xf>
    <xf numFmtId="0" fontId="51" fillId="28" borderId="17" xfId="0" applyFont="1" applyFill="1" applyBorder="1" applyAlignment="1">
      <alignment horizontal="left" vertical="center" wrapText="1"/>
    </xf>
    <xf numFmtId="0" fontId="51" fillId="28" borderId="44" xfId="0" applyFont="1" applyFill="1" applyBorder="1" applyAlignment="1">
      <alignment horizontal="left" vertical="center" wrapText="1"/>
    </xf>
    <xf numFmtId="0" fontId="51" fillId="28" borderId="62" xfId="0" applyFont="1" applyFill="1" applyBorder="1" applyAlignment="1">
      <alignment horizontal="left" vertical="center" wrapText="1"/>
    </xf>
    <xf numFmtId="0" fontId="51" fillId="28" borderId="63" xfId="0" applyFont="1" applyFill="1" applyBorder="1" applyAlignment="1">
      <alignment horizontal="left" vertical="center" wrapText="1"/>
    </xf>
    <xf numFmtId="0" fontId="16" fillId="0" borderId="64" xfId="65" applyFont="1" applyFill="1" applyBorder="1" applyAlignment="1">
      <alignment horizontal="left" vertical="center" wrapText="1"/>
    </xf>
    <xf numFmtId="0" fontId="51" fillId="28" borderId="45" xfId="0" applyFont="1" applyFill="1" applyBorder="1" applyAlignment="1">
      <alignment horizontal="left" vertical="center" wrapText="1"/>
    </xf>
    <xf numFmtId="0" fontId="61" fillId="0" borderId="0" xfId="0" applyFont="1" applyAlignment="1">
      <alignment horizontal="left" vertical="center" wrapText="1"/>
    </xf>
    <xf numFmtId="49" fontId="42" fillId="24" borderId="0" xfId="47" applyNumberFormat="1" applyFont="1" applyFill="1" applyBorder="1" applyProtection="1"/>
    <xf numFmtId="0" fontId="42" fillId="0" borderId="17" xfId="47" quotePrefix="1" applyFont="1" applyBorder="1"/>
    <xf numFmtId="0" fontId="62" fillId="24" borderId="0" xfId="53" applyFont="1" applyFill="1" applyBorder="1" applyProtection="1"/>
    <xf numFmtId="0" fontId="63" fillId="31" borderId="52" xfId="0" applyFont="1" applyFill="1" applyBorder="1" applyAlignment="1">
      <alignment vertical="top" wrapText="1"/>
    </xf>
    <xf numFmtId="0" fontId="64" fillId="28" borderId="52" xfId="0" applyFont="1" applyFill="1" applyBorder="1" applyAlignment="1">
      <alignment vertical="top" wrapText="1"/>
    </xf>
    <xf numFmtId="0" fontId="64" fillId="32" borderId="52" xfId="0" applyFont="1" applyFill="1" applyBorder="1" applyAlignment="1">
      <alignment vertical="top" wrapText="1"/>
    </xf>
    <xf numFmtId="0" fontId="64" fillId="30" borderId="52" xfId="0" applyFont="1" applyFill="1" applyBorder="1" applyAlignment="1">
      <alignment vertical="top" wrapText="1"/>
    </xf>
    <xf numFmtId="0" fontId="65" fillId="33" borderId="52" xfId="0" applyFont="1" applyFill="1" applyBorder="1" applyAlignment="1">
      <alignment vertical="top" wrapText="1"/>
    </xf>
    <xf numFmtId="0" fontId="66" fillId="31" borderId="55" xfId="0" applyFont="1" applyFill="1" applyBorder="1" applyAlignment="1">
      <alignment vertical="top" wrapText="1"/>
    </xf>
    <xf numFmtId="0" fontId="62" fillId="26" borderId="55" xfId="0" applyFont="1" applyFill="1" applyBorder="1" applyAlignment="1">
      <alignment vertical="top" wrapText="1"/>
    </xf>
    <xf numFmtId="0" fontId="62" fillId="34" borderId="55" xfId="0" applyFont="1" applyFill="1" applyBorder="1" applyAlignment="1">
      <alignment vertical="top" wrapText="1"/>
    </xf>
    <xf numFmtId="0" fontId="62" fillId="35" borderId="55" xfId="0" applyFont="1" applyFill="1" applyBorder="1" applyAlignment="1">
      <alignment vertical="top" wrapText="1"/>
    </xf>
    <xf numFmtId="0" fontId="67" fillId="36" borderId="55" xfId="0" applyFont="1" applyFill="1" applyBorder="1" applyAlignment="1">
      <alignment vertical="top" wrapText="1"/>
    </xf>
    <xf numFmtId="0" fontId="66" fillId="26" borderId="30" xfId="0" applyFont="1" applyFill="1" applyBorder="1" applyAlignment="1">
      <alignment vertical="top" wrapText="1"/>
    </xf>
    <xf numFmtId="0" fontId="62" fillId="26" borderId="30" xfId="0" applyFont="1" applyFill="1" applyBorder="1" applyAlignment="1">
      <alignment vertical="top" wrapText="1"/>
    </xf>
    <xf numFmtId="0" fontId="67" fillId="26" borderId="30" xfId="0" applyFont="1" applyFill="1" applyBorder="1" applyAlignment="1">
      <alignment vertical="top" wrapText="1"/>
    </xf>
    <xf numFmtId="0" fontId="68" fillId="31" borderId="39" xfId="0" applyFont="1" applyFill="1" applyBorder="1" applyAlignment="1">
      <alignment vertical="top" wrapText="1"/>
    </xf>
    <xf numFmtId="0" fontId="62" fillId="26" borderId="39" xfId="0" applyFont="1" applyFill="1" applyBorder="1" applyAlignment="1">
      <alignment vertical="top" wrapText="1"/>
    </xf>
    <xf numFmtId="0" fontId="62" fillId="34" borderId="39" xfId="0" applyFont="1" applyFill="1" applyBorder="1" applyAlignment="1">
      <alignment vertical="top" wrapText="1"/>
    </xf>
    <xf numFmtId="0" fontId="62" fillId="35" borderId="39" xfId="0" applyFont="1" applyFill="1" applyBorder="1" applyAlignment="1">
      <alignment vertical="top" wrapText="1"/>
    </xf>
    <xf numFmtId="0" fontId="67" fillId="36" borderId="39" xfId="0" applyFont="1" applyFill="1" applyBorder="1" applyAlignment="1">
      <alignment vertical="top" wrapText="1"/>
    </xf>
    <xf numFmtId="0" fontId="66" fillId="31" borderId="52" xfId="0" applyFont="1" applyFill="1" applyBorder="1" applyAlignment="1">
      <alignment vertical="top" wrapText="1"/>
    </xf>
    <xf numFmtId="0" fontId="62" fillId="26" borderId="52" xfId="0" applyFont="1" applyFill="1" applyBorder="1" applyAlignment="1">
      <alignment vertical="top" wrapText="1"/>
    </xf>
    <xf numFmtId="0" fontId="62" fillId="34" borderId="52" xfId="0" applyFont="1" applyFill="1" applyBorder="1" applyAlignment="1">
      <alignment vertical="top" wrapText="1"/>
    </xf>
    <xf numFmtId="0" fontId="62" fillId="35" borderId="52" xfId="0" applyFont="1" applyFill="1" applyBorder="1" applyAlignment="1">
      <alignment vertical="top" wrapText="1"/>
    </xf>
    <xf numFmtId="0" fontId="67" fillId="36" borderId="52" xfId="0" applyFont="1" applyFill="1" applyBorder="1" applyAlignment="1">
      <alignment vertical="top" wrapText="1"/>
    </xf>
    <xf numFmtId="0" fontId="69" fillId="26" borderId="55" xfId="0" applyFont="1" applyFill="1" applyBorder="1" applyAlignment="1">
      <alignment vertical="top" wrapText="1"/>
    </xf>
    <xf numFmtId="0" fontId="69" fillId="26" borderId="30" xfId="0" applyFont="1" applyFill="1" applyBorder="1" applyAlignment="1">
      <alignment vertical="top" wrapText="1"/>
    </xf>
    <xf numFmtId="0" fontId="69" fillId="26" borderId="52" xfId="0" applyFont="1" applyFill="1" applyBorder="1" applyAlignment="1">
      <alignment vertical="top" wrapText="1"/>
    </xf>
    <xf numFmtId="0" fontId="62" fillId="26" borderId="52" xfId="0" quotePrefix="1" applyFont="1" applyFill="1" applyBorder="1" applyAlignment="1">
      <alignment vertical="top" wrapText="1"/>
    </xf>
    <xf numFmtId="0" fontId="69" fillId="26" borderId="52" xfId="0" quotePrefix="1" applyFont="1" applyFill="1" applyBorder="1" applyAlignment="1">
      <alignment vertical="top" wrapText="1"/>
    </xf>
    <xf numFmtId="0" fontId="23" fillId="31" borderId="59" xfId="0" applyFont="1" applyFill="1" applyBorder="1" applyAlignment="1">
      <alignment wrapText="1"/>
    </xf>
    <xf numFmtId="0" fontId="23" fillId="31" borderId="60" xfId="0" applyFont="1" applyFill="1" applyBorder="1" applyAlignment="1">
      <alignment horizontal="center" vertical="center"/>
    </xf>
    <xf numFmtId="0" fontId="23" fillId="31" borderId="61" xfId="0" applyFont="1" applyFill="1" applyBorder="1" applyAlignment="1">
      <alignment horizontal="center" vertical="center"/>
    </xf>
    <xf numFmtId="0" fontId="70" fillId="0" borderId="42" xfId="0" applyFont="1" applyBorder="1" applyAlignment="1">
      <alignment wrapText="1"/>
    </xf>
    <xf numFmtId="0" fontId="16" fillId="0" borderId="52" xfId="0" applyFont="1" applyBorder="1" applyAlignment="1">
      <alignment horizontal="center" vertical="center"/>
    </xf>
    <xf numFmtId="0" fontId="16" fillId="0" borderId="43" xfId="0" applyFont="1" applyBorder="1" applyAlignment="1">
      <alignment horizontal="center" vertical="center"/>
    </xf>
    <xf numFmtId="0" fontId="70" fillId="0" borderId="46" xfId="0" applyFont="1" applyBorder="1" applyAlignment="1">
      <alignment wrapText="1"/>
    </xf>
    <xf numFmtId="0" fontId="16" fillId="0" borderId="48" xfId="0" applyFont="1" applyBorder="1" applyAlignment="1">
      <alignment horizontal="center" vertical="center"/>
    </xf>
    <xf numFmtId="0" fontId="16" fillId="0" borderId="47" xfId="0" applyFont="1" applyBorder="1" applyAlignment="1">
      <alignment horizontal="center" vertical="center"/>
    </xf>
    <xf numFmtId="0" fontId="64" fillId="38" borderId="59" xfId="0" applyFont="1" applyFill="1" applyBorder="1" applyAlignment="1">
      <alignment horizontal="left" vertical="top" wrapText="1"/>
    </xf>
    <xf numFmtId="0" fontId="64" fillId="38" borderId="60" xfId="0" applyFont="1" applyFill="1" applyBorder="1" applyAlignment="1">
      <alignment horizontal="left" vertical="top" wrapText="1"/>
    </xf>
    <xf numFmtId="0" fontId="64" fillId="38" borderId="61" xfId="0" applyFont="1" applyFill="1" applyBorder="1" applyAlignment="1">
      <alignment horizontal="left" vertical="top" wrapText="1"/>
    </xf>
    <xf numFmtId="0" fontId="64" fillId="0" borderId="42" xfId="0" applyFont="1" applyBorder="1" applyAlignment="1">
      <alignment horizontal="left" vertical="top" wrapText="1"/>
    </xf>
    <xf numFmtId="0" fontId="16" fillId="0" borderId="17" xfId="0" applyFont="1" applyBorder="1" applyAlignment="1">
      <alignment horizontal="left" vertical="top" wrapText="1"/>
    </xf>
    <xf numFmtId="0" fontId="16" fillId="0" borderId="43" xfId="0" applyFont="1" applyBorder="1" applyAlignment="1">
      <alignment horizontal="left" vertical="top" wrapText="1"/>
    </xf>
    <xf numFmtId="0" fontId="71" fillId="0" borderId="42" xfId="0" applyFont="1" applyBorder="1" applyAlignment="1">
      <alignment horizontal="left" vertical="top" wrapText="1"/>
    </xf>
    <xf numFmtId="0" fontId="16" fillId="0" borderId="42" xfId="0" applyFont="1" applyBorder="1" applyAlignment="1">
      <alignment horizontal="left" vertical="top" wrapText="1"/>
    </xf>
    <xf numFmtId="0" fontId="16" fillId="0" borderId="46" xfId="0" applyFont="1" applyBorder="1" applyAlignment="1">
      <alignment horizontal="left" vertical="top" wrapText="1"/>
    </xf>
    <xf numFmtId="0" fontId="16" fillId="0" borderId="48" xfId="0" applyFont="1" applyBorder="1" applyAlignment="1">
      <alignment horizontal="left" vertical="top" wrapText="1"/>
    </xf>
    <xf numFmtId="0" fontId="16" fillId="0" borderId="47" xfId="0" applyFont="1" applyBorder="1" applyAlignment="1">
      <alignment horizontal="left" vertical="top" wrapText="1"/>
    </xf>
    <xf numFmtId="0" fontId="64" fillId="0" borderId="46" xfId="0" applyFont="1" applyBorder="1" applyAlignment="1">
      <alignment horizontal="left" vertical="top" wrapText="1"/>
    </xf>
    <xf numFmtId="0" fontId="72" fillId="24" borderId="10" xfId="53" applyFont="1" applyFill="1" applyBorder="1" applyAlignment="1" applyProtection="1">
      <alignment horizontal="center" wrapText="1"/>
    </xf>
    <xf numFmtId="0" fontId="26" fillId="40" borderId="65" xfId="0" applyNumberFormat="1" applyFont="1" applyFill="1" applyBorder="1" applyAlignment="1" applyProtection="1"/>
    <xf numFmtId="0" fontId="21" fillId="27" borderId="0" xfId="47" quotePrefix="1" applyFill="1" applyBorder="1" applyAlignment="1" applyProtection="1">
      <alignment horizontal="center" vertical="center"/>
    </xf>
    <xf numFmtId="0" fontId="73" fillId="27" borderId="0" xfId="47" applyFont="1" applyFill="1" applyBorder="1" applyAlignment="1" applyProtection="1">
      <alignment horizontal="center" vertical="center"/>
    </xf>
    <xf numFmtId="0" fontId="48" fillId="27" borderId="0" xfId="0" applyFont="1" applyFill="1" applyBorder="1" applyAlignment="1">
      <alignment horizontal="center" wrapText="1"/>
    </xf>
    <xf numFmtId="0" fontId="73" fillId="27" borderId="0" xfId="47" applyFont="1" applyFill="1" applyBorder="1" applyAlignment="1" applyProtection="1">
      <alignment horizontal="center" vertical="top"/>
    </xf>
    <xf numFmtId="0" fontId="48" fillId="0" borderId="0" xfId="0" applyFont="1" applyFill="1" applyBorder="1" applyAlignment="1" applyProtection="1">
      <alignment horizontal="center" vertical="top"/>
    </xf>
    <xf numFmtId="0" fontId="22" fillId="24" borderId="0" xfId="0" applyFont="1" applyFill="1" applyBorder="1" applyAlignment="1" applyProtection="1">
      <alignment horizontal="left" vertical="center" wrapText="1"/>
    </xf>
    <xf numFmtId="0" fontId="16" fillId="0" borderId="0" xfId="0" applyFont="1" applyAlignment="1">
      <alignment vertical="center" wrapText="1"/>
    </xf>
    <xf numFmtId="0" fontId="16" fillId="24" borderId="27" xfId="53" applyFont="1" applyFill="1" applyBorder="1" applyAlignment="1" applyProtection="1"/>
    <xf numFmtId="0" fontId="23" fillId="24" borderId="29" xfId="53" applyFont="1" applyFill="1" applyBorder="1" applyAlignment="1" applyProtection="1">
      <alignment horizontal="left" vertical="center" wrapText="1"/>
    </xf>
    <xf numFmtId="0" fontId="23" fillId="24" borderId="30" xfId="53" applyFont="1" applyFill="1" applyBorder="1" applyAlignment="1" applyProtection="1">
      <alignment horizontal="left" vertical="center" wrapText="1"/>
    </xf>
    <xf numFmtId="0" fontId="53" fillId="27" borderId="10" xfId="53" applyFont="1" applyFill="1" applyBorder="1" applyAlignment="1" applyProtection="1">
      <alignment horizontal="left" vertical="center"/>
    </xf>
    <xf numFmtId="14" fontId="53" fillId="27" borderId="10" xfId="53" applyNumberFormat="1" applyFont="1" applyFill="1" applyBorder="1" applyAlignment="1" applyProtection="1">
      <alignment horizontal="left" vertical="center"/>
    </xf>
    <xf numFmtId="0" fontId="52" fillId="24" borderId="0" xfId="0" applyFont="1" applyFill="1" applyBorder="1" applyAlignment="1" applyProtection="1">
      <alignment horizontal="left" vertical="center" wrapText="1"/>
    </xf>
    <xf numFmtId="0" fontId="48" fillId="0" borderId="0" xfId="0" applyFont="1" applyAlignment="1">
      <alignment vertical="center" wrapText="1"/>
    </xf>
    <xf numFmtId="0" fontId="22" fillId="27" borderId="0" xfId="0" applyFont="1" applyFill="1" applyBorder="1" applyAlignment="1" applyProtection="1">
      <alignment horizontal="left" vertical="center" wrapText="1"/>
    </xf>
    <xf numFmtId="0" fontId="0" fillId="0" borderId="0" xfId="0" applyAlignment="1">
      <alignment vertical="center" wrapText="1"/>
    </xf>
    <xf numFmtId="0" fontId="53" fillId="27" borderId="50" xfId="53" applyFont="1" applyFill="1" applyBorder="1" applyAlignment="1" applyProtection="1">
      <alignment horizontal="left" vertical="center"/>
    </xf>
    <xf numFmtId="14" fontId="53" fillId="27" borderId="50" xfId="53" applyNumberFormat="1" applyFont="1" applyFill="1" applyBorder="1" applyAlignment="1" applyProtection="1">
      <alignment horizontal="left" vertical="center"/>
    </xf>
    <xf numFmtId="0" fontId="52" fillId="27" borderId="0" xfId="66" applyFont="1" applyFill="1" applyBorder="1" applyAlignment="1" applyProtection="1">
      <alignment horizontal="left" vertical="center" wrapText="1"/>
    </xf>
    <xf numFmtId="0" fontId="48" fillId="26" borderId="0" xfId="0" applyFont="1" applyFill="1" applyAlignment="1">
      <alignment vertical="center" wrapText="1"/>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16" fontId="16" fillId="0" borderId="33" xfId="0" applyNumberFormat="1" applyFont="1" applyFill="1" applyBorder="1" applyAlignment="1">
      <alignment horizontal="center" vertical="center" wrapText="1"/>
    </xf>
    <xf numFmtId="16" fontId="16" fillId="0" borderId="35" xfId="0" applyNumberFormat="1" applyFont="1" applyFill="1" applyBorder="1" applyAlignment="1">
      <alignment horizontal="center" vertical="center" wrapText="1"/>
    </xf>
    <xf numFmtId="16" fontId="16" fillId="0" borderId="34" xfId="0" applyNumberFormat="1" applyFont="1" applyFill="1" applyBorder="1" applyAlignment="1">
      <alignment horizontal="center" vertical="center" wrapText="1"/>
    </xf>
    <xf numFmtId="0" fontId="19" fillId="37" borderId="56" xfId="0" applyFont="1" applyFill="1" applyBorder="1" applyAlignment="1">
      <alignment horizontal="center" vertical="center"/>
    </xf>
    <xf numFmtId="0" fontId="16" fillId="0" borderId="58" xfId="0" applyFont="1" applyBorder="1" applyAlignment="1">
      <alignment horizontal="center" vertical="center"/>
    </xf>
    <xf numFmtId="0" fontId="19" fillId="37" borderId="57" xfId="0" applyFont="1" applyFill="1" applyBorder="1" applyAlignment="1">
      <alignment horizontal="center" vertical="center"/>
    </xf>
    <xf numFmtId="0" fontId="19" fillId="37" borderId="58" xfId="0" applyFont="1" applyFill="1" applyBorder="1" applyAlignment="1">
      <alignment horizontal="center" vertical="center"/>
    </xf>
    <xf numFmtId="0" fontId="16" fillId="0" borderId="57" xfId="0" applyFont="1" applyBorder="1" applyAlignment="1">
      <alignment horizontal="center" vertical="center"/>
    </xf>
    <xf numFmtId="0" fontId="22" fillId="24" borderId="0" xfId="54" applyFont="1" applyFill="1" applyBorder="1" applyAlignment="1" applyProtection="1">
      <alignment horizontal="left" vertical="center" wrapText="1"/>
    </xf>
    <xf numFmtId="0" fontId="46" fillId="0" borderId="0" xfId="0" applyFont="1" applyAlignment="1">
      <alignment horizontal="left" vertical="center" wrapText="1"/>
    </xf>
  </cellXfs>
  <cellStyles count="67">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cellStyle name="Accent2" xfId="38"/>
    <cellStyle name="Accent3" xfId="39"/>
    <cellStyle name="Accent4" xfId="40"/>
    <cellStyle name="Accent5" xfId="41"/>
    <cellStyle name="Accent6" xfId="42"/>
    <cellStyle name="Ausgabe" xfId="51" builtinId="21" customBuiltin="1"/>
    <cellStyle name="Bad" xfId="52"/>
    <cellStyle name="Berechnung" xfId="43" builtinId="22" customBuiltin="1"/>
    <cellStyle name="Check Cell" xfId="64"/>
    <cellStyle name="Eingabe" xfId="48" builtinId="20" customBuiltin="1"/>
    <cellStyle name="Ergebnis 1" xfId="44"/>
    <cellStyle name="Erklärender Text" xfId="45" builtinId="53" customBuiltin="1"/>
    <cellStyle name="Good" xfId="46"/>
    <cellStyle name="Heading 1" xfId="57"/>
    <cellStyle name="Heading 2" xfId="58"/>
    <cellStyle name="Heading 3" xfId="59"/>
    <cellStyle name="Heading 4" xfId="60"/>
    <cellStyle name="Hyperlink" xfId="47" builtinId="8"/>
    <cellStyle name="Linked Cell" xfId="62"/>
    <cellStyle name="Neutral" xfId="49" builtinId="28" customBuiltin="1"/>
    <cellStyle name="Normal 3" xfId="65"/>
    <cellStyle name="Note" xfId="50"/>
    <cellStyle name="Standard" xfId="0" builtinId="0"/>
    <cellStyle name="Standard 2" xfId="66"/>
    <cellStyle name="Standard_05_Benchmark" xfId="53"/>
    <cellStyle name="Standard_Questions-Results-Report-ActionPlan-BestPractice_DE_2010-06-17a" xfId="54"/>
    <cellStyle name="Title" xfId="55"/>
    <cellStyle name="Total" xfId="56"/>
    <cellStyle name="Überschrift 5" xfId="61"/>
    <cellStyle name="Warnender Text" xfId="63" builtinId="11" customBuiltin="1"/>
  </cellStyles>
  <dxfs count="22">
    <dxf>
      <font>
        <b/>
        <i val="0"/>
        <color indexed="57"/>
      </font>
    </dxf>
    <dxf>
      <font>
        <b/>
        <i val="0"/>
        <color indexed="52"/>
      </font>
    </dxf>
    <dxf>
      <font>
        <b/>
        <i val="0"/>
        <color indexed="10"/>
      </font>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i val="0"/>
        <color indexed="57"/>
      </font>
    </dxf>
    <dxf>
      <font>
        <b/>
        <i val="0"/>
        <color indexed="52"/>
      </font>
    </dxf>
    <dxf>
      <font>
        <b/>
        <i val="0"/>
        <color indexed="10"/>
      </font>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s>
  <tableStyles count="0" defaultTableStyle="TableStyleMedium2" defaultPivotStyle="PivotStyleLight16"/>
  <colors>
    <mruColors>
      <color rgb="FFCC00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963517830095711"/>
          <c:y val="0.20792079207920791"/>
          <c:w val="0.36073112979679445"/>
          <c:h val="0.5866336633663366"/>
        </c:manualLayout>
      </c:layout>
      <c:radarChart>
        <c:radarStyle val="filled"/>
        <c:varyColors val="0"/>
        <c:ser>
          <c:idx val="0"/>
          <c:order val="0"/>
          <c:tx>
            <c:strRef>
              <c:f>Results!$H$15</c:f>
              <c:strCache>
                <c:ptCount val="1"/>
                <c:pt idx="0">
                  <c:v>Results</c:v>
                </c:pt>
              </c:strCache>
            </c:strRef>
          </c:tx>
          <c:spPr>
            <a:solidFill>
              <a:srgbClr val="99CCFF"/>
            </a:solidFill>
            <a:ln w="12700">
              <a:solidFill>
                <a:srgbClr val="000000"/>
              </a:solidFill>
              <a:prstDash val="solid"/>
            </a:ln>
          </c:spPr>
          <c:cat>
            <c:strRef>
              <c:f>Results!$O$18:$P$32</c:f>
              <c:strCache>
                <c:ptCount val="15"/>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strCache>
            </c:strRef>
          </c:cat>
          <c:val>
            <c:numRef>
              <c:f>Results!$N$18:$N$32</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ser>
          <c:idx val="1"/>
          <c:order val="1"/>
          <c:tx>
            <c:strRef>
              <c:f>Results!$G$15</c:f>
              <c:strCache>
                <c:ptCount val="1"/>
                <c:pt idx="0">
                  <c:v>Target maturity level</c:v>
                </c:pt>
              </c:strCache>
            </c:strRef>
          </c:tx>
          <c:spPr>
            <a:noFill/>
            <a:ln w="25400">
              <a:solidFill>
                <a:srgbClr val="339966"/>
              </a:solidFill>
              <a:prstDash val="solid"/>
            </a:ln>
          </c:spPr>
          <c:cat>
            <c:strRef>
              <c:f>Results!$O$18:$P$32</c:f>
              <c:strCache>
                <c:ptCount val="15"/>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strCache>
            </c:strRef>
          </c:cat>
          <c:val>
            <c:numRef>
              <c:f>Results!$M$18:$M$32</c:f>
              <c:numCache>
                <c:formatCode>0.00</c:formatCode>
                <c:ptCount val="15"/>
                <c:pt idx="0">
                  <c:v>3</c:v>
                </c:pt>
                <c:pt idx="1">
                  <c:v>3</c:v>
                </c:pt>
                <c:pt idx="2">
                  <c:v>3</c:v>
                </c:pt>
                <c:pt idx="3">
                  <c:v>3.5</c:v>
                </c:pt>
                <c:pt idx="4">
                  <c:v>2.6666666666666665</c:v>
                </c:pt>
                <c:pt idx="5">
                  <c:v>3.2</c:v>
                </c:pt>
                <c:pt idx="6">
                  <c:v>3</c:v>
                </c:pt>
                <c:pt idx="7">
                  <c:v>2.5</c:v>
                </c:pt>
                <c:pt idx="8">
                  <c:v>3.125</c:v>
                </c:pt>
                <c:pt idx="9">
                  <c:v>3</c:v>
                </c:pt>
                <c:pt idx="10">
                  <c:v>2.6666666666666665</c:v>
                </c:pt>
                <c:pt idx="11">
                  <c:v>3</c:v>
                </c:pt>
                <c:pt idx="12">
                  <c:v>3.5</c:v>
                </c:pt>
                <c:pt idx="13">
                  <c:v>3</c:v>
                </c:pt>
                <c:pt idx="14">
                  <c:v>3</c:v>
                </c:pt>
              </c:numCache>
            </c:numRef>
          </c:val>
        </c:ser>
        <c:dLbls>
          <c:showLegendKey val="0"/>
          <c:showVal val="0"/>
          <c:showCatName val="0"/>
          <c:showSerName val="0"/>
          <c:showPercent val="0"/>
          <c:showBubbleSize val="0"/>
        </c:dLbls>
        <c:axId val="120674176"/>
        <c:axId val="120675712"/>
      </c:radarChart>
      <c:catAx>
        <c:axId val="1206741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120675712"/>
        <c:crossesAt val="0"/>
        <c:auto val="0"/>
        <c:lblAlgn val="ctr"/>
        <c:lblOffset val="100"/>
        <c:noMultiLvlLbl val="0"/>
      </c:catAx>
      <c:valAx>
        <c:axId val="120675712"/>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674176"/>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2095500</xdr:colOff>
      <xdr:row>0</xdr:row>
      <xdr:rowOff>76200</xdr:rowOff>
    </xdr:from>
    <xdr:to>
      <xdr:col>2</xdr:col>
      <xdr:colOff>4991100</xdr:colOff>
      <xdr:row>0</xdr:row>
      <xdr:rowOff>638175</xdr:rowOff>
    </xdr:to>
    <xdr:pic>
      <xdr:nvPicPr>
        <xdr:cNvPr id="205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762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7</xdr:row>
      <xdr:rowOff>28575</xdr:rowOff>
    </xdr:from>
    <xdr:to>
      <xdr:col>8</xdr:col>
      <xdr:colOff>0</xdr:colOff>
      <xdr:row>9</xdr:row>
      <xdr:rowOff>295275</xdr:rowOff>
    </xdr:to>
    <xdr:graphicFrame macro="">
      <xdr:nvGraphicFramePr>
        <xdr:cNvPr id="514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342900</xdr:colOff>
      <xdr:row>0</xdr:row>
      <xdr:rowOff>66675</xdr:rowOff>
    </xdr:from>
    <xdr:to>
      <xdr:col>7</xdr:col>
      <xdr:colOff>714375</xdr:colOff>
      <xdr:row>0</xdr:row>
      <xdr:rowOff>628650</xdr:rowOff>
    </xdr:to>
    <xdr:pic>
      <xdr:nvPicPr>
        <xdr:cNvPr id="5146"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0" y="666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352425</xdr:colOff>
      <xdr:row>12</xdr:row>
      <xdr:rowOff>47625</xdr:rowOff>
    </xdr:from>
    <xdr:to>
      <xdr:col>8</xdr:col>
      <xdr:colOff>0</xdr:colOff>
      <xdr:row>12</xdr:row>
      <xdr:rowOff>609600</xdr:rowOff>
    </xdr:to>
    <xdr:pic>
      <xdr:nvPicPr>
        <xdr:cNvPr id="514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33775" y="70104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361950</xdr:colOff>
      <xdr:row>66</xdr:row>
      <xdr:rowOff>66675</xdr:rowOff>
    </xdr:from>
    <xdr:to>
      <xdr:col>8</xdr:col>
      <xdr:colOff>9525</xdr:colOff>
      <xdr:row>66</xdr:row>
      <xdr:rowOff>628650</xdr:rowOff>
    </xdr:to>
    <xdr:pic>
      <xdr:nvPicPr>
        <xdr:cNvPr id="5"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166401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4476750</xdr:colOff>
      <xdr:row>0</xdr:row>
      <xdr:rowOff>85725</xdr:rowOff>
    </xdr:from>
    <xdr:to>
      <xdr:col>4</xdr:col>
      <xdr:colOff>7372350</xdr:colOff>
      <xdr:row>0</xdr:row>
      <xdr:rowOff>647700</xdr:rowOff>
    </xdr:to>
    <xdr:pic>
      <xdr:nvPicPr>
        <xdr:cNvPr id="2"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4448175</xdr:colOff>
      <xdr:row>0</xdr:row>
      <xdr:rowOff>104775</xdr:rowOff>
    </xdr:from>
    <xdr:to>
      <xdr:col>4</xdr:col>
      <xdr:colOff>7343775</xdr:colOff>
      <xdr:row>0</xdr:row>
      <xdr:rowOff>666750</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4480477</xdr:colOff>
      <xdr:row>0</xdr:row>
      <xdr:rowOff>87795</xdr:rowOff>
    </xdr:from>
    <xdr:to>
      <xdr:col>4</xdr:col>
      <xdr:colOff>7376077</xdr:colOff>
      <xdr:row>0</xdr:row>
      <xdr:rowOff>649770</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7827" y="8779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4486275</xdr:colOff>
      <xdr:row>0</xdr:row>
      <xdr:rowOff>85725</xdr:rowOff>
    </xdr:from>
    <xdr:to>
      <xdr:col>5</xdr:col>
      <xdr:colOff>0</xdr:colOff>
      <xdr:row>0</xdr:row>
      <xdr:rowOff>647700</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36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4105275</xdr:colOff>
      <xdr:row>0</xdr:row>
      <xdr:rowOff>85725</xdr:rowOff>
    </xdr:from>
    <xdr:to>
      <xdr:col>2</xdr:col>
      <xdr:colOff>285750</xdr:colOff>
      <xdr:row>0</xdr:row>
      <xdr:rowOff>647700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4124325</xdr:colOff>
      <xdr:row>0</xdr:row>
      <xdr:rowOff>85725</xdr:rowOff>
    </xdr:from>
    <xdr:to>
      <xdr:col>2</xdr:col>
      <xdr:colOff>704850</xdr:colOff>
      <xdr:row>2</xdr:row>
      <xdr:rowOff>114300</xdr:rowOff>
    </xdr:to>
    <xdr:pic>
      <xdr:nvPicPr>
        <xdr:cNvPr id="307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3171825</xdr:colOff>
      <xdr:row>0</xdr:row>
      <xdr:rowOff>104775</xdr:rowOff>
    </xdr:from>
    <xdr:to>
      <xdr:col>2</xdr:col>
      <xdr:colOff>714375</xdr:colOff>
      <xdr:row>0</xdr:row>
      <xdr:rowOff>666750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creativecommons.org/licenses/by-nd/3.0/de/"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33"/>
  <sheetViews>
    <sheetView tabSelected="1" zoomScaleNormal="100" workbookViewId="0">
      <selection activeCell="C3" sqref="C3"/>
    </sheetView>
  </sheetViews>
  <sheetFormatPr baseColWidth="10" defaultColWidth="11.42578125" defaultRowHeight="12.75"/>
  <cols>
    <col min="1" max="1" width="1.7109375" style="1" customWidth="1"/>
    <col min="2" max="2" width="26.7109375" style="2" customWidth="1"/>
    <col min="3" max="3" width="75" style="1" customWidth="1"/>
    <col min="4" max="4" width="3" style="1" customWidth="1"/>
    <col min="5" max="5" width="3.140625" style="1" customWidth="1"/>
    <col min="6" max="16384" width="11.42578125" style="1"/>
  </cols>
  <sheetData>
    <row r="1" spans="1:4" s="6" customFormat="1" ht="60" customHeight="1">
      <c r="A1" s="3"/>
      <c r="B1" s="4" t="s">
        <v>0</v>
      </c>
      <c r="C1" s="5"/>
      <c r="D1" s="5"/>
    </row>
    <row r="2" spans="1:4" s="10" customFormat="1" ht="20.100000000000001" customHeight="1">
      <c r="A2" s="7"/>
      <c r="B2" s="8"/>
      <c r="C2" s="9"/>
      <c r="D2" s="9"/>
    </row>
    <row r="3" spans="1:4" s="16" customFormat="1" ht="22.5" customHeight="1">
      <c r="A3" s="15"/>
      <c r="B3" s="22" t="s">
        <v>153</v>
      </c>
      <c r="C3" s="90"/>
      <c r="D3" s="15"/>
    </row>
    <row r="4" spans="1:4" s="13" customFormat="1" ht="18">
      <c r="A4" s="11"/>
      <c r="B4" s="22"/>
      <c r="C4" s="23"/>
      <c r="D4" s="11"/>
    </row>
    <row r="5" spans="1:4" s="16" customFormat="1" ht="22.5" customHeight="1">
      <c r="A5" s="15"/>
      <c r="B5" s="22" t="s">
        <v>154</v>
      </c>
      <c r="C5" s="24"/>
      <c r="D5" s="15"/>
    </row>
    <row r="6" spans="1:4" s="13" customFormat="1" ht="18">
      <c r="A6" s="11"/>
      <c r="B6" s="22"/>
      <c r="C6" s="23"/>
      <c r="D6" s="11"/>
    </row>
    <row r="7" spans="1:4" s="16" customFormat="1" ht="22.5" customHeight="1">
      <c r="A7" s="15"/>
      <c r="B7" s="22" t="s">
        <v>155</v>
      </c>
      <c r="C7" s="24"/>
      <c r="D7" s="15"/>
    </row>
    <row r="8" spans="1:4" s="16" customFormat="1" ht="22.5" customHeight="1">
      <c r="A8" s="15"/>
      <c r="B8" s="22" t="s">
        <v>156</v>
      </c>
      <c r="C8" s="24"/>
      <c r="D8" s="15"/>
    </row>
    <row r="9" spans="1:4" s="13" customFormat="1" ht="18">
      <c r="A9" s="11"/>
      <c r="B9" s="22"/>
      <c r="C9" s="23"/>
      <c r="D9" s="11"/>
    </row>
    <row r="10" spans="1:4" s="16" customFormat="1" ht="22.5" customHeight="1">
      <c r="A10" s="15"/>
      <c r="B10" s="22" t="s">
        <v>1</v>
      </c>
      <c r="C10" s="24"/>
      <c r="D10" s="15"/>
    </row>
    <row r="11" spans="1:4" s="13" customFormat="1" ht="18">
      <c r="A11" s="11"/>
      <c r="B11" s="22"/>
      <c r="C11" s="23"/>
      <c r="D11" s="11"/>
    </row>
    <row r="12" spans="1:4" s="16" customFormat="1" ht="30">
      <c r="A12" s="15"/>
      <c r="B12" s="22" t="s">
        <v>157</v>
      </c>
      <c r="C12" s="24"/>
      <c r="D12" s="15"/>
    </row>
    <row r="13" spans="1:4" s="13" customFormat="1" ht="18">
      <c r="A13" s="11"/>
      <c r="B13" s="22"/>
      <c r="C13" s="25"/>
      <c r="D13" s="11"/>
    </row>
    <row r="14" spans="1:4" s="16" customFormat="1" ht="22.5" customHeight="1">
      <c r="A14" s="15"/>
      <c r="B14" s="22" t="s">
        <v>24</v>
      </c>
      <c r="C14" s="24"/>
      <c r="D14" s="15"/>
    </row>
    <row r="15" spans="1:4" s="13" customFormat="1" ht="18">
      <c r="A15" s="11"/>
      <c r="B15" s="22"/>
      <c r="C15" s="25"/>
      <c r="D15" s="11"/>
    </row>
    <row r="16" spans="1:4" s="16" customFormat="1" ht="22.5" customHeight="1">
      <c r="A16" s="15"/>
      <c r="B16" s="22" t="s">
        <v>25</v>
      </c>
      <c r="C16" s="24"/>
      <c r="D16" s="15"/>
    </row>
    <row r="17" spans="1:4" s="14" customFormat="1" ht="18">
      <c r="A17" s="12"/>
      <c r="B17" s="22"/>
      <c r="C17" s="26"/>
      <c r="D17" s="12"/>
    </row>
    <row r="18" spans="1:4" s="16" customFormat="1" ht="22.5" customHeight="1">
      <c r="A18" s="15"/>
      <c r="B18" s="22" t="s">
        <v>158</v>
      </c>
      <c r="C18" s="24"/>
      <c r="D18" s="15"/>
    </row>
    <row r="19" spans="1:4" s="13" customFormat="1" ht="18">
      <c r="A19" s="11"/>
      <c r="B19" s="22"/>
      <c r="C19" s="23"/>
      <c r="D19" s="11"/>
    </row>
    <row r="20" spans="1:4" s="16" customFormat="1" ht="22.5" customHeight="1">
      <c r="A20" s="15"/>
      <c r="B20" s="22" t="s">
        <v>159</v>
      </c>
      <c r="C20" s="24"/>
      <c r="D20" s="15"/>
    </row>
    <row r="21" spans="1:4" s="16" customFormat="1" ht="22.5" customHeight="1">
      <c r="A21" s="15"/>
      <c r="B21" s="22" t="s">
        <v>160</v>
      </c>
      <c r="C21" s="24"/>
      <c r="D21" s="15"/>
    </row>
    <row r="22" spans="1:4" s="16" customFormat="1" ht="22.5" customHeight="1">
      <c r="A22" s="15"/>
      <c r="B22" s="22" t="s">
        <v>161</v>
      </c>
      <c r="C22" s="24"/>
      <c r="D22" s="15"/>
    </row>
    <row r="23" spans="1:4" s="13" customFormat="1" ht="18">
      <c r="A23" s="11"/>
      <c r="B23" s="22"/>
      <c r="C23" s="23"/>
      <c r="D23" s="11"/>
    </row>
    <row r="24" spans="1:4" s="16" customFormat="1" ht="22.5" customHeight="1">
      <c r="A24" s="15"/>
      <c r="B24" s="22" t="s">
        <v>162</v>
      </c>
      <c r="C24" s="24"/>
      <c r="D24" s="15"/>
    </row>
    <row r="25" spans="1:4" s="16" customFormat="1" ht="22.5" customHeight="1">
      <c r="A25" s="15"/>
      <c r="B25" s="22" t="s">
        <v>160</v>
      </c>
      <c r="C25" s="24"/>
      <c r="D25" s="15"/>
    </row>
    <row r="26" spans="1:4" s="16" customFormat="1" ht="22.5" customHeight="1">
      <c r="A26" s="15"/>
      <c r="B26" s="22" t="s">
        <v>161</v>
      </c>
      <c r="C26" s="24"/>
      <c r="D26" s="15"/>
    </row>
    <row r="27" spans="1:4" s="16" customFormat="1" ht="22.5" customHeight="1">
      <c r="A27" s="15"/>
      <c r="B27" s="17"/>
      <c r="C27" s="15"/>
      <c r="D27" s="15"/>
    </row>
    <row r="28" spans="1:4" s="16" customFormat="1" ht="22.5" customHeight="1">
      <c r="A28" s="15"/>
      <c r="B28" s="22" t="s">
        <v>163</v>
      </c>
      <c r="C28" s="24"/>
      <c r="D28" s="15"/>
    </row>
    <row r="29" spans="1:4" s="16" customFormat="1" ht="22.5" customHeight="1">
      <c r="B29" s="22"/>
      <c r="C29" s="27"/>
    </row>
    <row r="30" spans="1:4" s="16" customFormat="1" ht="22.5" customHeight="1">
      <c r="B30" s="22" t="s">
        <v>164</v>
      </c>
      <c r="C30" s="28"/>
    </row>
    <row r="31" spans="1:4" s="16" customFormat="1" ht="22.5" customHeight="1">
      <c r="B31" s="18"/>
    </row>
    <row r="32" spans="1:4" s="16" customFormat="1" ht="22.5" customHeight="1">
      <c r="B32" s="18" t="s">
        <v>165</v>
      </c>
    </row>
    <row r="33" spans="2:2" s="16" customFormat="1" ht="22.5" customHeight="1">
      <c r="B33" s="18"/>
    </row>
  </sheetData>
  <sheetProtection selectLockedCells="1" selectUnlockedCells="1"/>
  <phoneticPr fontId="29" type="noConversion"/>
  <printOptions horizontalCentered="1"/>
  <pageMargins left="0.78749999999999998" right="0.39374999999999999" top="0.39374999999999999" bottom="0.78749999999999998" header="0.51180555555555551" footer="0.39374999999999999"/>
  <pageSetup paperSize="9" scale="84" firstPageNumber="0" fitToHeight="0" orientation="portrait" r:id="rId1"/>
  <headerFooter alignWithMargins="0">
    <oddFooter>&amp;L&amp;"Arial,Standard"Gedruckt am: &amp;D&amp;C&amp;"Arial,Standard"&amp;F / 
&amp;A&amp;R&amp;"Arial,Standard"Seite &amp;P von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2:C27"/>
  <sheetViews>
    <sheetView zoomScaleNormal="100" workbookViewId="0">
      <selection activeCell="B13" sqref="B13"/>
    </sheetView>
  </sheetViews>
  <sheetFormatPr baseColWidth="10" defaultColWidth="11.42578125" defaultRowHeight="21" customHeight="1"/>
  <cols>
    <col min="1" max="1" width="11.42578125" style="29"/>
    <col min="2" max="2" width="94.7109375" style="29" customWidth="1"/>
    <col min="3" max="16384" width="11.42578125" style="29"/>
  </cols>
  <sheetData>
    <row r="2" spans="2:3" ht="21" customHeight="1">
      <c r="B2" s="29" t="s">
        <v>401</v>
      </c>
    </row>
    <row r="3" spans="2:3" ht="21" customHeight="1">
      <c r="B3" s="30" t="s">
        <v>402</v>
      </c>
      <c r="C3" s="92"/>
    </row>
    <row r="4" spans="2:3" ht="21" customHeight="1">
      <c r="B4" s="31" t="s">
        <v>403</v>
      </c>
    </row>
    <row r="5" spans="2:3" ht="21" customHeight="1">
      <c r="B5" s="31"/>
    </row>
    <row r="6" spans="2:3" ht="21" customHeight="1">
      <c r="B6" s="29" t="s">
        <v>404</v>
      </c>
    </row>
    <row r="7" spans="2:3" ht="21" customHeight="1">
      <c r="B7" s="35" t="s">
        <v>405</v>
      </c>
    </row>
    <row r="11" spans="2:3" ht="21" customHeight="1">
      <c r="B11" s="33"/>
    </row>
    <row r="13" spans="2:3" ht="21" customHeight="1">
      <c r="B13" s="33"/>
    </row>
    <row r="15" spans="2:3" ht="21" customHeight="1">
      <c r="B15" s="33"/>
    </row>
    <row r="17" spans="2:2" ht="21" customHeight="1">
      <c r="B17" s="33"/>
    </row>
    <row r="19" spans="2:2" ht="21" customHeight="1">
      <c r="B19" s="33"/>
    </row>
    <row r="21" spans="2:2" ht="21" customHeight="1">
      <c r="B21" s="33"/>
    </row>
    <row r="23" spans="2:2" ht="21" customHeight="1">
      <c r="B23" s="32"/>
    </row>
    <row r="25" spans="2:2" ht="21" customHeight="1">
      <c r="B25" s="32"/>
    </row>
    <row r="27" spans="2:2" ht="21" customHeight="1">
      <c r="B27" s="34"/>
    </row>
  </sheetData>
  <phoneticPr fontId="29" type="noConversion"/>
  <hyperlinks>
    <hyperlink ref="B7" r:id="rId1" display="http://creativecommons.org/licenses/by-nd/3.0/de/"/>
  </hyperlinks>
  <printOptions horizontalCentered="1"/>
  <pageMargins left="0.78749999999999998" right="0.39374999999999999" top="0.39374999999999999" bottom="0.78749999999999998" header="0.51180555555555551" footer="0.39374999999999999"/>
  <pageSetup paperSize="9" scale="78" fitToHeight="0" orientation="portrait" r:id="rId2"/>
  <headerFooter alignWithMargins="0">
    <oddFooter>&amp;L&amp;"Arial,Standard"Gedruckt am: &amp;D&amp;C&amp;"Arial,Standard"&amp;F / 
&amp;A&amp;R&amp;"Arial,Standard"Seite &amp;P von &amp;N</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C48"/>
  <sheetViews>
    <sheetView workbookViewId="0">
      <selection activeCell="B1" sqref="B1"/>
    </sheetView>
  </sheetViews>
  <sheetFormatPr baseColWidth="10" defaultColWidth="11.42578125" defaultRowHeight="12.75"/>
  <cols>
    <col min="1" max="1" width="11.42578125" style="61"/>
    <col min="2" max="2" width="80.28515625" style="62" customWidth="1"/>
    <col min="3" max="16384" width="11.42578125" style="62"/>
  </cols>
  <sheetData>
    <row r="1" spans="1:3" ht="63" customHeight="1"/>
    <row r="2" spans="1:3">
      <c r="A2" s="89" t="s">
        <v>43</v>
      </c>
      <c r="B2" s="135" t="s">
        <v>363</v>
      </c>
    </row>
    <row r="3" spans="1:3" ht="15">
      <c r="A3" s="89"/>
      <c r="B3" s="135"/>
      <c r="C3" s="91"/>
    </row>
    <row r="4" spans="1:3">
      <c r="A4" s="89" t="s">
        <v>44</v>
      </c>
      <c r="B4" s="135" t="s">
        <v>364</v>
      </c>
    </row>
    <row r="5" spans="1:3">
      <c r="A5" s="89"/>
      <c r="B5" s="135" t="s">
        <v>365</v>
      </c>
    </row>
    <row r="6" spans="1:3">
      <c r="A6" s="89"/>
      <c r="B6" s="135" t="s">
        <v>366</v>
      </c>
    </row>
    <row r="7" spans="1:3">
      <c r="A7" s="89"/>
      <c r="B7" s="135" t="s">
        <v>367</v>
      </c>
    </row>
    <row r="8" spans="1:3">
      <c r="A8" s="89"/>
      <c r="B8" s="135"/>
    </row>
    <row r="9" spans="1:3">
      <c r="A9" s="89" t="s">
        <v>45</v>
      </c>
      <c r="B9" s="135" t="s">
        <v>368</v>
      </c>
    </row>
    <row r="10" spans="1:3">
      <c r="A10" s="89"/>
      <c r="B10" s="135" t="s">
        <v>369</v>
      </c>
    </row>
    <row r="11" spans="1:3">
      <c r="A11" s="89"/>
      <c r="B11" s="135" t="s">
        <v>370</v>
      </c>
    </row>
    <row r="12" spans="1:3">
      <c r="A12" s="89"/>
      <c r="B12" s="135" t="s">
        <v>371</v>
      </c>
    </row>
    <row r="13" spans="1:3">
      <c r="A13" s="89"/>
      <c r="B13" s="135" t="s">
        <v>372</v>
      </c>
    </row>
    <row r="14" spans="1:3">
      <c r="A14" s="89"/>
      <c r="B14" s="135"/>
    </row>
    <row r="15" spans="1:3">
      <c r="A15" s="89" t="s">
        <v>46</v>
      </c>
      <c r="B15" s="136" t="s">
        <v>373</v>
      </c>
    </row>
    <row r="16" spans="1:3">
      <c r="A16" s="89"/>
      <c r="B16" s="135" t="s">
        <v>374</v>
      </c>
    </row>
    <row r="17" spans="1:2">
      <c r="A17" s="89"/>
      <c r="B17" s="135"/>
    </row>
    <row r="18" spans="1:2">
      <c r="A18" s="89" t="s">
        <v>48</v>
      </c>
      <c r="B18" s="135" t="s">
        <v>375</v>
      </c>
    </row>
    <row r="19" spans="1:2">
      <c r="A19" s="89"/>
      <c r="B19" s="135" t="s">
        <v>376</v>
      </c>
    </row>
    <row r="20" spans="1:2">
      <c r="A20" s="89"/>
      <c r="B20" s="135"/>
    </row>
    <row r="21" spans="1:2">
      <c r="A21" s="89" t="s">
        <v>377</v>
      </c>
      <c r="B21" s="135" t="s">
        <v>378</v>
      </c>
    </row>
    <row r="22" spans="1:2">
      <c r="A22" s="89"/>
      <c r="B22" s="135"/>
    </row>
    <row r="23" spans="1:2">
      <c r="A23" s="89" t="s">
        <v>89</v>
      </c>
      <c r="B23" s="135" t="s">
        <v>379</v>
      </c>
    </row>
    <row r="24" spans="1:2">
      <c r="A24" s="89"/>
      <c r="B24" s="135"/>
    </row>
    <row r="25" spans="1:2">
      <c r="A25" s="89" t="s">
        <v>91</v>
      </c>
      <c r="B25" s="135" t="s">
        <v>380</v>
      </c>
    </row>
    <row r="26" spans="1:2">
      <c r="A26" s="89"/>
      <c r="B26" s="135"/>
    </row>
    <row r="27" spans="1:2">
      <c r="A27" s="89" t="s">
        <v>92</v>
      </c>
      <c r="B27" s="135" t="s">
        <v>381</v>
      </c>
    </row>
    <row r="28" spans="1:2">
      <c r="A28" s="89"/>
      <c r="B28" s="135"/>
    </row>
    <row r="29" spans="1:2">
      <c r="A29" s="89" t="s">
        <v>93</v>
      </c>
      <c r="B29" s="135" t="s">
        <v>382</v>
      </c>
    </row>
    <row r="30" spans="1:2">
      <c r="A30" s="89"/>
      <c r="B30" s="135" t="s">
        <v>383</v>
      </c>
    </row>
    <row r="31" spans="1:2">
      <c r="A31" s="89"/>
      <c r="B31" s="135" t="s">
        <v>384</v>
      </c>
    </row>
    <row r="32" spans="1:2">
      <c r="A32" s="89"/>
      <c r="B32" s="135" t="s">
        <v>385</v>
      </c>
    </row>
    <row r="33" spans="1:2">
      <c r="A33" s="89"/>
      <c r="B33" s="135" t="s">
        <v>386</v>
      </c>
    </row>
    <row r="34" spans="1:2">
      <c r="A34" s="89" t="s">
        <v>95</v>
      </c>
      <c r="B34" s="135" t="s">
        <v>387</v>
      </c>
    </row>
    <row r="35" spans="1:2">
      <c r="A35" s="89"/>
      <c r="B35" s="135" t="s">
        <v>388</v>
      </c>
    </row>
    <row r="36" spans="1:2">
      <c r="A36" s="89"/>
      <c r="B36" s="135" t="s">
        <v>389</v>
      </c>
    </row>
    <row r="37" spans="1:2">
      <c r="A37" s="89"/>
      <c r="B37" s="135"/>
    </row>
    <row r="38" spans="1:2">
      <c r="A38" s="89"/>
      <c r="B38" s="135"/>
    </row>
    <row r="39" spans="1:2">
      <c r="A39" s="89" t="s">
        <v>390</v>
      </c>
      <c r="B39" s="349" t="s">
        <v>391</v>
      </c>
    </row>
    <row r="40" spans="1:2">
      <c r="A40" s="89"/>
      <c r="B40" s="135" t="s">
        <v>392</v>
      </c>
    </row>
    <row r="41" spans="1:2">
      <c r="A41" s="89"/>
      <c r="B41" s="135" t="s">
        <v>393</v>
      </c>
    </row>
    <row r="42" spans="1:2" ht="51">
      <c r="A42" s="89"/>
      <c r="B42" s="135" t="s">
        <v>394</v>
      </c>
    </row>
    <row r="43" spans="1:2">
      <c r="B43" s="62" t="s">
        <v>395</v>
      </c>
    </row>
    <row r="44" spans="1:2" ht="38.25">
      <c r="B44" s="343" t="s">
        <v>396</v>
      </c>
    </row>
    <row r="45" spans="1:2" ht="51">
      <c r="B45" s="343" t="s">
        <v>397</v>
      </c>
    </row>
    <row r="46" spans="1:2">
      <c r="B46" s="62" t="s">
        <v>398</v>
      </c>
    </row>
    <row r="47" spans="1:2">
      <c r="B47" s="62" t="s">
        <v>399</v>
      </c>
    </row>
    <row r="48" spans="1:2">
      <c r="B48" s="62" t="s">
        <v>400</v>
      </c>
    </row>
  </sheetData>
  <sortState ref="B6:B10">
    <sortCondition ref="B6"/>
  </sortState>
  <printOptions horizontalCentered="1"/>
  <pageMargins left="0.78749999999999998" right="0.39374999999999999" top="0.39374999999999999" bottom="0.78749999999999998" header="0.51180555555555551" footer="0.39374999999999999"/>
  <pageSetup paperSize="9" scale="89" fitToHeight="0" orientation="portrait" r:id="rId1"/>
  <headerFooter alignWithMargins="0">
    <oddFooter>&amp;L&amp;"Arial,Standard"Gedruckt am: &amp;D&amp;C&amp;"Arial,Standard"&amp;F / 
&amp;A&amp;R&amp;"Arial,Standard"Seite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N802"/>
  <sheetViews>
    <sheetView zoomScaleNormal="120" workbookViewId="0">
      <selection activeCell="C3" sqref="C3"/>
    </sheetView>
  </sheetViews>
  <sheetFormatPr baseColWidth="10" defaultColWidth="11.42578125" defaultRowHeight="12.75"/>
  <cols>
    <col min="1" max="1" width="1.7109375" style="20" customWidth="1"/>
    <col min="2" max="2" width="10.85546875" style="36" customWidth="1"/>
    <col min="3" max="3" width="17.140625" style="36" customWidth="1"/>
    <col min="4" max="5" width="9" style="36" customWidth="1"/>
    <col min="6" max="6" width="27" style="36" customWidth="1"/>
    <col min="7" max="8" width="10.85546875" style="36" customWidth="1"/>
    <col min="9" max="9" width="1.7109375" style="20" customWidth="1"/>
    <col min="10" max="11" width="8.28515625" style="64" customWidth="1"/>
    <col min="12" max="12" width="9.5703125" style="64" customWidth="1"/>
    <col min="13" max="13" width="14.5703125" style="36" customWidth="1"/>
    <col min="14" max="14" width="11.42578125" style="64"/>
    <col min="15" max="16384" width="11.42578125" style="36"/>
  </cols>
  <sheetData>
    <row r="1" spans="1:40" s="19" customFormat="1" ht="60" customHeight="1">
      <c r="A1" s="10"/>
      <c r="B1" s="419" t="s">
        <v>19</v>
      </c>
      <c r="C1" s="420"/>
      <c r="D1" s="420"/>
      <c r="E1" s="420"/>
      <c r="F1" s="420"/>
      <c r="I1" s="10"/>
    </row>
    <row r="2" spans="1:40" s="38" customFormat="1" ht="20.100000000000001" customHeight="1">
      <c r="A2" s="9"/>
      <c r="B2" s="37"/>
      <c r="C2" s="109"/>
      <c r="I2" s="9"/>
    </row>
    <row r="3" spans="1:40" s="38" customFormat="1" ht="18" customHeight="1">
      <c r="A3" s="9"/>
      <c r="B3" s="39" t="s">
        <v>154</v>
      </c>
      <c r="C3" s="40">
        <f>Cover!C5</f>
        <v>0</v>
      </c>
      <c r="D3" s="41"/>
      <c r="E3" s="41"/>
      <c r="F3" s="41"/>
      <c r="G3" s="41"/>
      <c r="H3" s="42"/>
      <c r="I3" s="9"/>
    </row>
    <row r="4" spans="1:40" s="38" customFormat="1" ht="18" customHeight="1">
      <c r="A4" s="9"/>
      <c r="B4" s="39" t="s">
        <v>155</v>
      </c>
      <c r="C4" s="40">
        <f>Cover!C7</f>
        <v>0</v>
      </c>
      <c r="D4" s="41"/>
      <c r="E4" s="41"/>
      <c r="F4" s="41"/>
      <c r="G4" s="41"/>
      <c r="H4" s="42"/>
      <c r="I4" s="9"/>
    </row>
    <row r="5" spans="1:40" s="43" customFormat="1" ht="18" customHeight="1">
      <c r="A5" s="20"/>
      <c r="B5" s="40" t="s">
        <v>166</v>
      </c>
      <c r="C5" s="118">
        <f>Cover!C18</f>
        <v>0</v>
      </c>
      <c r="D5" s="119"/>
      <c r="E5" s="119"/>
      <c r="F5" s="119"/>
      <c r="G5" s="120"/>
      <c r="H5" s="121"/>
      <c r="I5" s="20"/>
      <c r="J5" s="65"/>
      <c r="K5" s="65"/>
      <c r="L5" s="65"/>
      <c r="N5" s="65"/>
    </row>
    <row r="6" spans="1:40" s="43" customFormat="1" ht="30.75" customHeight="1">
      <c r="A6" s="20"/>
      <c r="B6" s="422" t="s">
        <v>167</v>
      </c>
      <c r="C6" s="423"/>
      <c r="D6" s="123">
        <f>MIN(3,+J63)</f>
        <v>0</v>
      </c>
      <c r="E6" s="327"/>
      <c r="F6" s="122" t="s">
        <v>168</v>
      </c>
      <c r="G6" s="123">
        <f>G63</f>
        <v>3</v>
      </c>
      <c r="H6" s="124"/>
      <c r="I6" s="20"/>
      <c r="J6" s="65"/>
      <c r="K6" s="65"/>
      <c r="L6" s="65"/>
      <c r="N6" s="65"/>
    </row>
    <row r="7" spans="1:40" ht="30.75" customHeight="1">
      <c r="B7" s="44"/>
      <c r="H7" s="45"/>
    </row>
    <row r="8" spans="1:40" ht="155.25" customHeight="1">
      <c r="B8" s="44"/>
      <c r="H8" s="45"/>
    </row>
    <row r="9" spans="1:40" ht="126.75" customHeight="1">
      <c r="B9" s="44"/>
      <c r="H9" s="45"/>
    </row>
    <row r="10" spans="1:40" ht="28.5" customHeight="1">
      <c r="A10" s="21"/>
      <c r="B10" s="46"/>
      <c r="C10" s="47"/>
      <c r="D10" s="47"/>
      <c r="E10" s="47"/>
      <c r="F10" s="47"/>
      <c r="G10" s="47"/>
      <c r="H10" s="48"/>
      <c r="I10" s="21"/>
    </row>
    <row r="11" spans="1:40" ht="20.100000000000001" customHeight="1">
      <c r="A11" s="21"/>
      <c r="B11" s="49"/>
      <c r="I11" s="21"/>
    </row>
    <row r="12" spans="1:40" ht="20.100000000000001" customHeight="1">
      <c r="A12" s="21"/>
      <c r="B12" s="110"/>
      <c r="I12" s="96"/>
    </row>
    <row r="13" spans="1:40" s="19" customFormat="1" ht="60" customHeight="1">
      <c r="A13" s="10"/>
      <c r="B13" s="419" t="s">
        <v>19</v>
      </c>
      <c r="C13" s="420"/>
      <c r="D13" s="420"/>
      <c r="E13" s="420"/>
      <c r="F13" s="420"/>
      <c r="I13" s="94"/>
      <c r="W13" s="95"/>
      <c r="X13" s="95"/>
      <c r="Y13" s="95"/>
      <c r="Z13" s="95"/>
      <c r="AA13" s="95"/>
      <c r="AB13" s="95"/>
      <c r="AC13" s="95"/>
      <c r="AD13" s="95"/>
      <c r="AE13" s="95"/>
      <c r="AF13" s="95"/>
      <c r="AG13" s="95"/>
      <c r="AH13" s="95"/>
      <c r="AI13" s="95"/>
      <c r="AJ13" s="95"/>
      <c r="AK13" s="95"/>
      <c r="AL13" s="95"/>
      <c r="AM13" s="95"/>
      <c r="AN13" s="95"/>
    </row>
    <row r="14" spans="1:40" ht="20.100000000000001" customHeight="1">
      <c r="B14" s="49" t="s">
        <v>14</v>
      </c>
      <c r="I14" s="93"/>
      <c r="J14" s="88"/>
      <c r="K14" s="88"/>
      <c r="L14" s="88"/>
      <c r="M14" s="87"/>
      <c r="N14" s="88"/>
      <c r="O14" s="87"/>
      <c r="P14" s="87"/>
      <c r="Q14" s="87"/>
      <c r="R14" s="87"/>
      <c r="S14" s="87"/>
      <c r="T14" s="87"/>
      <c r="W14" s="87"/>
      <c r="X14" s="87"/>
      <c r="Y14" s="87"/>
      <c r="Z14" s="87"/>
      <c r="AA14" s="87"/>
      <c r="AB14" s="87"/>
      <c r="AC14" s="87"/>
      <c r="AD14" s="87"/>
      <c r="AE14" s="87"/>
      <c r="AF14" s="87"/>
      <c r="AG14" s="87"/>
      <c r="AH14" s="87"/>
      <c r="AI14" s="87"/>
      <c r="AJ14" s="87"/>
      <c r="AK14" s="87"/>
      <c r="AL14" s="87"/>
      <c r="AM14" s="87"/>
      <c r="AN14" s="87"/>
    </row>
    <row r="15" spans="1:40" ht="28.5" customHeight="1">
      <c r="A15" s="21"/>
      <c r="B15" s="50" t="s">
        <v>217</v>
      </c>
      <c r="C15" s="421" t="s">
        <v>218</v>
      </c>
      <c r="D15" s="421"/>
      <c r="E15" s="421"/>
      <c r="F15" s="421"/>
      <c r="G15" s="412" t="s">
        <v>219</v>
      </c>
      <c r="H15" s="51" t="s">
        <v>220</v>
      </c>
      <c r="I15" s="96"/>
      <c r="J15" s="128" t="s">
        <v>94</v>
      </c>
      <c r="K15" s="128"/>
      <c r="L15" s="128"/>
      <c r="M15" s="129" t="s">
        <v>15</v>
      </c>
      <c r="N15" s="129" t="s">
        <v>16</v>
      </c>
      <c r="O15" s="130"/>
      <c r="P15" s="130"/>
      <c r="Q15" s="130"/>
      <c r="R15" s="130"/>
      <c r="S15" s="87"/>
      <c r="T15" s="87"/>
      <c r="W15" s="87"/>
      <c r="X15" s="87"/>
      <c r="Y15" s="87"/>
      <c r="Z15" s="87"/>
      <c r="AA15" s="87"/>
      <c r="AB15" s="87"/>
      <c r="AC15" s="87"/>
      <c r="AD15" s="87"/>
      <c r="AE15" s="87"/>
      <c r="AF15" s="87"/>
      <c r="AG15" s="87"/>
      <c r="AH15" s="87"/>
      <c r="AI15" s="87"/>
      <c r="AJ15" s="87"/>
      <c r="AK15" s="87"/>
      <c r="AL15" s="87"/>
      <c r="AM15" s="87"/>
      <c r="AN15" s="87"/>
    </row>
    <row r="16" spans="1:40">
      <c r="A16" s="21"/>
      <c r="B16" s="113" t="s">
        <v>44</v>
      </c>
      <c r="C16" s="86" t="s">
        <v>169</v>
      </c>
      <c r="D16" s="63"/>
      <c r="E16" s="63"/>
      <c r="F16" s="63"/>
      <c r="G16" s="54">
        <f t="shared" ref="G16:G23" si="0">IF(H16="na","na",3)</f>
        <v>3</v>
      </c>
      <c r="H16" s="55">
        <f>'Information Security'!B11</f>
        <v>0</v>
      </c>
      <c r="I16" s="96"/>
      <c r="J16" s="131">
        <f>IF(H16="na","",IF((H16)&gt;G16,G16,(H16)))</f>
        <v>0</v>
      </c>
      <c r="K16" s="128"/>
      <c r="L16" s="131"/>
      <c r="M16" s="129"/>
      <c r="N16" s="129"/>
      <c r="O16" s="130"/>
      <c r="P16" s="130"/>
      <c r="Q16" s="130"/>
      <c r="R16" s="130"/>
      <c r="S16" s="87"/>
      <c r="T16" s="87"/>
      <c r="W16" s="87"/>
      <c r="X16" s="87"/>
      <c r="Y16" s="87"/>
      <c r="Z16" s="87"/>
      <c r="AA16" s="87"/>
      <c r="AB16" s="87"/>
      <c r="AC16" s="87"/>
      <c r="AD16" s="87"/>
      <c r="AE16" s="87"/>
      <c r="AF16" s="87"/>
      <c r="AG16" s="87"/>
      <c r="AH16" s="87"/>
      <c r="AI16" s="87"/>
      <c r="AJ16" s="87"/>
      <c r="AK16" s="87"/>
      <c r="AL16" s="87"/>
      <c r="AM16" s="87"/>
      <c r="AN16" s="87"/>
    </row>
    <row r="17" spans="1:40">
      <c r="A17" s="21"/>
      <c r="B17" s="114" t="s">
        <v>45</v>
      </c>
      <c r="C17" s="86" t="s">
        <v>170</v>
      </c>
      <c r="D17" s="52"/>
      <c r="E17" s="52"/>
      <c r="F17" s="52"/>
      <c r="G17" s="54">
        <f t="shared" si="0"/>
        <v>3</v>
      </c>
      <c r="H17" s="55">
        <f>'Information Security'!B28</f>
        <v>0</v>
      </c>
      <c r="I17" s="96"/>
      <c r="J17" s="131">
        <f t="shared" ref="J17:J62" si="1">IF(H17="na","",IF((H17)&gt;G17,G17,(H17)))</f>
        <v>0</v>
      </c>
      <c r="K17" s="128"/>
      <c r="L17" s="131"/>
      <c r="M17" s="129"/>
      <c r="N17" s="129"/>
      <c r="O17" s="130"/>
      <c r="P17" s="130"/>
      <c r="Q17" s="130"/>
      <c r="R17" s="130"/>
      <c r="S17" s="87"/>
      <c r="T17" s="87"/>
      <c r="W17" s="87"/>
      <c r="X17" s="87"/>
      <c r="Y17" s="87"/>
      <c r="Z17" s="87"/>
      <c r="AA17" s="87"/>
      <c r="AB17" s="87"/>
      <c r="AC17" s="87"/>
      <c r="AD17" s="87"/>
      <c r="AE17" s="87"/>
      <c r="AF17" s="87"/>
      <c r="AG17" s="87"/>
      <c r="AH17" s="87"/>
      <c r="AI17" s="87"/>
      <c r="AJ17" s="87"/>
      <c r="AK17" s="87"/>
      <c r="AL17" s="87"/>
      <c r="AM17" s="87"/>
      <c r="AN17" s="87"/>
    </row>
    <row r="18" spans="1:40">
      <c r="A18" s="21"/>
      <c r="B18" s="114" t="s">
        <v>46</v>
      </c>
      <c r="C18" s="86" t="s">
        <v>171</v>
      </c>
      <c r="D18" s="52"/>
      <c r="E18" s="52"/>
      <c r="F18" s="52"/>
      <c r="G18" s="54">
        <f t="shared" si="0"/>
        <v>3</v>
      </c>
      <c r="H18" s="55">
        <f>'Information Security'!B45</f>
        <v>0</v>
      </c>
      <c r="I18" s="96"/>
      <c r="J18" s="131">
        <f t="shared" si="1"/>
        <v>0</v>
      </c>
      <c r="K18" s="128"/>
      <c r="L18" s="131"/>
      <c r="M18" s="131">
        <f>SUM($G$16:$G$18)/COUNT($G$16:$G$18)</f>
        <v>3</v>
      </c>
      <c r="N18" s="131">
        <f>IF(COUNT($H$16:$H$18)=0,"na",SUM($H$16:$H$18)/COUNT($H$16:$H$18))</f>
        <v>0</v>
      </c>
      <c r="O18" s="130" t="s">
        <v>87</v>
      </c>
      <c r="P18" s="130"/>
      <c r="Q18" s="130"/>
      <c r="R18" s="130"/>
      <c r="S18" s="87"/>
      <c r="T18" s="87"/>
      <c r="W18" s="87"/>
      <c r="X18" s="87"/>
      <c r="Y18" s="87"/>
      <c r="Z18" s="87"/>
      <c r="AA18" s="87"/>
      <c r="AB18" s="87"/>
      <c r="AC18" s="87"/>
      <c r="AD18" s="87"/>
      <c r="AE18" s="87"/>
      <c r="AF18" s="87"/>
      <c r="AG18" s="87"/>
      <c r="AH18" s="87"/>
      <c r="AI18" s="87"/>
      <c r="AJ18" s="87"/>
      <c r="AK18" s="87"/>
      <c r="AL18" s="87"/>
      <c r="AM18" s="87"/>
      <c r="AN18" s="87"/>
    </row>
    <row r="19" spans="1:40">
      <c r="A19" s="21"/>
      <c r="B19" s="115" t="s">
        <v>26</v>
      </c>
      <c r="C19" s="86" t="s">
        <v>172</v>
      </c>
      <c r="D19" s="53"/>
      <c r="E19" s="53"/>
      <c r="F19" s="53"/>
      <c r="G19" s="54">
        <f t="shared" si="0"/>
        <v>3</v>
      </c>
      <c r="H19" s="55">
        <f>'Information Security'!B66</f>
        <v>0</v>
      </c>
      <c r="I19" s="96"/>
      <c r="J19" s="131">
        <f t="shared" si="1"/>
        <v>0</v>
      </c>
      <c r="K19" s="131"/>
      <c r="L19" s="131"/>
      <c r="M19" s="131">
        <f>G19</f>
        <v>3</v>
      </c>
      <c r="N19" s="132">
        <f>H19</f>
        <v>0</v>
      </c>
      <c r="O19" s="133" t="s">
        <v>72</v>
      </c>
      <c r="P19" s="130"/>
      <c r="Q19" s="130"/>
      <c r="R19" s="130"/>
      <c r="S19" s="87"/>
      <c r="T19" s="87"/>
      <c r="W19" s="87"/>
      <c r="X19" s="87"/>
      <c r="Y19" s="87"/>
      <c r="Z19" s="87"/>
      <c r="AA19" s="87"/>
      <c r="AB19" s="87"/>
      <c r="AC19" s="87"/>
      <c r="AD19" s="87"/>
      <c r="AE19" s="87"/>
      <c r="AF19" s="87"/>
      <c r="AG19" s="87"/>
      <c r="AH19" s="87"/>
      <c r="AI19" s="87"/>
      <c r="AJ19" s="87"/>
      <c r="AK19" s="87"/>
      <c r="AL19" s="87"/>
      <c r="AM19" s="87"/>
      <c r="AN19" s="87"/>
    </row>
    <row r="20" spans="1:40">
      <c r="A20" s="21"/>
      <c r="B20" s="115" t="s">
        <v>27</v>
      </c>
      <c r="C20" s="86" t="s">
        <v>173</v>
      </c>
      <c r="D20" s="53"/>
      <c r="E20" s="53"/>
      <c r="F20" s="53"/>
      <c r="G20" s="54">
        <f t="shared" si="0"/>
        <v>3</v>
      </c>
      <c r="H20" s="55">
        <f>'Information Security'!B85</f>
        <v>0</v>
      </c>
      <c r="I20" s="96"/>
      <c r="J20" s="131">
        <f t="shared" si="1"/>
        <v>0</v>
      </c>
      <c r="K20" s="131"/>
      <c r="L20" s="131"/>
      <c r="M20" s="131">
        <f>SUM($G$20:$G$22)/COUNT($G$20:$G$22)</f>
        <v>3</v>
      </c>
      <c r="N20" s="131">
        <f>IF(COUNT($H$20:$H$22)=0,"na",SUM($H$20:$H$22)/COUNT($H$20:$H$22))</f>
        <v>0</v>
      </c>
      <c r="O20" s="133" t="s">
        <v>73</v>
      </c>
      <c r="P20" s="130"/>
      <c r="Q20" s="130"/>
      <c r="R20" s="130"/>
      <c r="S20" s="87"/>
      <c r="T20" s="87"/>
      <c r="W20" s="87"/>
      <c r="X20" s="87"/>
      <c r="Y20" s="87"/>
      <c r="Z20" s="87"/>
      <c r="AA20" s="87"/>
      <c r="AB20" s="87"/>
      <c r="AC20" s="87"/>
      <c r="AD20" s="87"/>
      <c r="AE20" s="87"/>
      <c r="AF20" s="87"/>
      <c r="AG20" s="87"/>
      <c r="AH20" s="87"/>
      <c r="AI20" s="87"/>
      <c r="AJ20" s="87"/>
      <c r="AK20" s="87"/>
      <c r="AL20" s="87"/>
      <c r="AM20" s="87"/>
      <c r="AN20" s="87"/>
    </row>
    <row r="21" spans="1:40">
      <c r="A21" s="21"/>
      <c r="B21" s="115" t="s">
        <v>28</v>
      </c>
      <c r="C21" s="86" t="s">
        <v>174</v>
      </c>
      <c r="D21" s="53"/>
      <c r="E21" s="53"/>
      <c r="F21" s="53"/>
      <c r="G21" s="54">
        <f t="shared" si="0"/>
        <v>3</v>
      </c>
      <c r="H21" s="55">
        <f>'Information Security'!B103</f>
        <v>0</v>
      </c>
      <c r="I21" s="96"/>
      <c r="J21" s="131">
        <f t="shared" si="1"/>
        <v>0</v>
      </c>
      <c r="K21" s="131"/>
      <c r="L21" s="131"/>
      <c r="M21" s="131">
        <f>SUM($G$23:$G$24)/COUNT($G$23:$G$24)</f>
        <v>3.5</v>
      </c>
      <c r="N21" s="131">
        <f>IF(COUNT($H$23:$H$24)=0,"na",SUM($H$23:$H$24)/COUNT($H$23:$H$24))</f>
        <v>0</v>
      </c>
      <c r="O21" s="133" t="s">
        <v>74</v>
      </c>
      <c r="P21" s="130"/>
      <c r="Q21" s="130"/>
      <c r="R21" s="130"/>
      <c r="S21" s="87"/>
      <c r="T21" s="87"/>
      <c r="W21" s="87"/>
      <c r="X21" s="87"/>
      <c r="Y21" s="87"/>
      <c r="Z21" s="87"/>
      <c r="AA21" s="87"/>
      <c r="AB21" s="87"/>
      <c r="AC21" s="87"/>
      <c r="AD21" s="87"/>
      <c r="AE21" s="87"/>
      <c r="AF21" s="87"/>
      <c r="AG21" s="87"/>
      <c r="AH21" s="87"/>
      <c r="AI21" s="87"/>
      <c r="AJ21" s="87"/>
      <c r="AK21" s="87"/>
      <c r="AL21" s="87"/>
      <c r="AM21" s="87"/>
      <c r="AN21" s="87"/>
    </row>
    <row r="22" spans="1:40">
      <c r="A22" s="21"/>
      <c r="B22" s="115" t="s">
        <v>29</v>
      </c>
      <c r="C22" s="86" t="s">
        <v>175</v>
      </c>
      <c r="D22" s="53"/>
      <c r="E22" s="53"/>
      <c r="F22" s="53"/>
      <c r="G22" s="54">
        <f t="shared" si="0"/>
        <v>3</v>
      </c>
      <c r="H22" s="55">
        <f>'Information Security'!B120</f>
        <v>0</v>
      </c>
      <c r="I22" s="96"/>
      <c r="J22" s="131">
        <f t="shared" si="1"/>
        <v>0</v>
      </c>
      <c r="K22" s="131"/>
      <c r="L22" s="131"/>
      <c r="M22" s="131">
        <f>SUM($G$25:$G$27)/COUNT($G$25:$G$27)</f>
        <v>2.6666666666666665</v>
      </c>
      <c r="N22" s="131">
        <f>IF(COUNT($H$25:$H$27)=0,"na",SUM($H$25:$H$27)/COUNT($H$25:$H$27))</f>
        <v>0</v>
      </c>
      <c r="O22" s="133" t="s">
        <v>75</v>
      </c>
      <c r="P22" s="130"/>
      <c r="Q22" s="130"/>
      <c r="R22" s="130"/>
      <c r="S22" s="87"/>
      <c r="T22" s="87"/>
      <c r="W22" s="87"/>
      <c r="X22" s="87"/>
      <c r="Y22" s="87"/>
      <c r="Z22" s="87"/>
      <c r="AA22" s="87"/>
      <c r="AB22" s="87"/>
      <c r="AC22" s="87"/>
      <c r="AD22" s="87"/>
      <c r="AE22" s="87"/>
      <c r="AF22" s="87"/>
      <c r="AG22" s="87"/>
      <c r="AH22" s="87"/>
      <c r="AI22" s="87"/>
      <c r="AJ22" s="87"/>
      <c r="AK22" s="87"/>
      <c r="AL22" s="87"/>
      <c r="AM22" s="87"/>
      <c r="AN22" s="87"/>
    </row>
    <row r="23" spans="1:40">
      <c r="A23" s="21"/>
      <c r="B23" s="115" t="s">
        <v>30</v>
      </c>
      <c r="C23" s="86" t="s">
        <v>176</v>
      </c>
      <c r="D23" s="53"/>
      <c r="E23" s="53"/>
      <c r="F23" s="53"/>
      <c r="G23" s="54">
        <f t="shared" si="0"/>
        <v>3</v>
      </c>
      <c r="H23" s="55">
        <f>'Information Security'!B139</f>
        <v>0</v>
      </c>
      <c r="I23" s="96"/>
      <c r="J23" s="131">
        <f t="shared" si="1"/>
        <v>0</v>
      </c>
      <c r="K23" s="131"/>
      <c r="L23" s="131"/>
      <c r="M23" s="131">
        <f>SUM($G$28:$G$32)/COUNT($G$28:$G$32)</f>
        <v>3.2</v>
      </c>
      <c r="N23" s="131">
        <f>IF(COUNT($H$28:$H$32)=0,"na",SUM($H$28:$H$32)/COUNT($H$28:$H$32))</f>
        <v>0</v>
      </c>
      <c r="O23" s="133" t="s">
        <v>76</v>
      </c>
      <c r="P23" s="130"/>
      <c r="Q23" s="130"/>
      <c r="R23" s="130"/>
      <c r="S23" s="87"/>
      <c r="T23" s="87"/>
      <c r="W23" s="87"/>
      <c r="X23" s="87"/>
      <c r="Y23" s="87"/>
      <c r="Z23" s="87"/>
      <c r="AA23" s="87"/>
      <c r="AB23" s="87"/>
      <c r="AC23" s="87"/>
      <c r="AD23" s="87"/>
      <c r="AE23" s="87"/>
      <c r="AF23" s="87"/>
      <c r="AG23" s="87"/>
      <c r="AH23" s="87"/>
      <c r="AI23" s="87"/>
      <c r="AJ23" s="87"/>
      <c r="AK23" s="87"/>
      <c r="AL23" s="87"/>
      <c r="AM23" s="87"/>
      <c r="AN23" s="87"/>
    </row>
    <row r="24" spans="1:40">
      <c r="A24" s="21"/>
      <c r="B24" s="115" t="s">
        <v>31</v>
      </c>
      <c r="C24" s="86" t="s">
        <v>177</v>
      </c>
      <c r="D24" s="53"/>
      <c r="E24" s="53"/>
      <c r="F24" s="53"/>
      <c r="G24" s="54">
        <f>IF(H24="na","na",4)</f>
        <v>4</v>
      </c>
      <c r="H24" s="55">
        <f>'Information Security'!B156</f>
        <v>0</v>
      </c>
      <c r="I24" s="96"/>
      <c r="J24" s="131">
        <f t="shared" si="1"/>
        <v>0</v>
      </c>
      <c r="K24" s="131"/>
      <c r="L24" s="131"/>
      <c r="M24" s="131">
        <f>G33</f>
        <v>3</v>
      </c>
      <c r="N24" s="132">
        <f>H33</f>
        <v>0</v>
      </c>
      <c r="O24" s="133" t="s">
        <v>77</v>
      </c>
      <c r="P24" s="130"/>
      <c r="Q24" s="130"/>
      <c r="R24" s="130"/>
      <c r="S24" s="87"/>
      <c r="T24" s="87"/>
      <c r="W24" s="87"/>
      <c r="X24" s="87"/>
      <c r="Y24" s="87"/>
      <c r="Z24" s="87"/>
      <c r="AA24" s="87"/>
      <c r="AB24" s="87"/>
      <c r="AC24" s="87"/>
      <c r="AD24" s="87"/>
      <c r="AE24" s="87"/>
      <c r="AF24" s="87"/>
      <c r="AG24" s="87"/>
      <c r="AH24" s="87"/>
      <c r="AI24" s="87"/>
      <c r="AJ24" s="87"/>
      <c r="AK24" s="87"/>
      <c r="AL24" s="87"/>
      <c r="AM24" s="87"/>
      <c r="AN24" s="87"/>
    </row>
    <row r="25" spans="1:40">
      <c r="B25" s="115" t="s">
        <v>32</v>
      </c>
      <c r="C25" s="86" t="s">
        <v>178</v>
      </c>
      <c r="D25" s="53"/>
      <c r="E25" s="53"/>
      <c r="F25" s="53"/>
      <c r="G25" s="54">
        <f>IF(H25="na","na",3)</f>
        <v>3</v>
      </c>
      <c r="H25" s="55">
        <f>'Information Security'!B175</f>
        <v>0</v>
      </c>
      <c r="I25" s="93"/>
      <c r="J25" s="131">
        <f t="shared" si="1"/>
        <v>0</v>
      </c>
      <c r="K25" s="131"/>
      <c r="L25" s="131"/>
      <c r="M25" s="131">
        <f>SUM($G$34:$G$37)/COUNT($G$34:$G$37)</f>
        <v>2.5</v>
      </c>
      <c r="N25" s="131">
        <f>IF(COUNT($H$34:$H$37)=0,"na",SUM($H$34:$H$37)/COUNT($H$34:$H$37))</f>
        <v>0</v>
      </c>
      <c r="O25" s="133" t="s">
        <v>78</v>
      </c>
      <c r="P25" s="130"/>
      <c r="Q25" s="130"/>
      <c r="R25" s="130"/>
      <c r="S25" s="87"/>
      <c r="T25" s="87"/>
      <c r="W25" s="87"/>
      <c r="X25" s="87"/>
      <c r="Y25" s="87"/>
      <c r="Z25" s="87"/>
      <c r="AA25" s="87"/>
      <c r="AB25" s="87"/>
      <c r="AC25" s="87"/>
      <c r="AD25" s="87"/>
      <c r="AE25" s="87"/>
      <c r="AF25" s="87"/>
      <c r="AG25" s="87"/>
      <c r="AH25" s="87"/>
      <c r="AI25" s="87"/>
      <c r="AJ25" s="87"/>
      <c r="AK25" s="87"/>
      <c r="AL25" s="87"/>
      <c r="AM25" s="87"/>
      <c r="AN25" s="87"/>
    </row>
    <row r="26" spans="1:40">
      <c r="B26" s="115" t="s">
        <v>33</v>
      </c>
      <c r="C26" s="86" t="s">
        <v>179</v>
      </c>
      <c r="D26" s="53"/>
      <c r="E26" s="53"/>
      <c r="F26" s="53"/>
      <c r="G26" s="54">
        <f>IF(H26="na","na",2)</f>
        <v>2</v>
      </c>
      <c r="H26" s="55">
        <f>'Information Security'!B192</f>
        <v>0</v>
      </c>
      <c r="I26" s="93"/>
      <c r="J26" s="131">
        <f t="shared" si="1"/>
        <v>0</v>
      </c>
      <c r="K26" s="131"/>
      <c r="L26" s="131"/>
      <c r="M26" s="131">
        <f>SUM($G$38:$G$45)/COUNT($G$38:$G$45)</f>
        <v>3.125</v>
      </c>
      <c r="N26" s="131">
        <f>IF(COUNT($H$38:$H$45)=0,"na",SUM($H$38:$H$45)/COUNT($H$38:$H$45))</f>
        <v>0</v>
      </c>
      <c r="O26" s="133" t="s">
        <v>79</v>
      </c>
      <c r="P26" s="130"/>
      <c r="Q26" s="130"/>
      <c r="R26" s="130"/>
      <c r="S26" s="87"/>
      <c r="T26" s="87"/>
      <c r="W26" s="87"/>
      <c r="X26" s="87"/>
      <c r="Y26" s="87"/>
      <c r="Z26" s="87"/>
      <c r="AA26" s="87"/>
      <c r="AB26" s="87"/>
      <c r="AC26" s="87"/>
      <c r="AD26" s="87"/>
      <c r="AE26" s="87"/>
      <c r="AF26" s="87"/>
      <c r="AG26" s="87"/>
      <c r="AH26" s="87"/>
      <c r="AI26" s="87"/>
      <c r="AJ26" s="87"/>
      <c r="AK26" s="87"/>
      <c r="AL26" s="87"/>
      <c r="AM26" s="87"/>
      <c r="AN26" s="87"/>
    </row>
    <row r="27" spans="1:40">
      <c r="B27" s="115" t="s">
        <v>34</v>
      </c>
      <c r="C27" s="86" t="s">
        <v>180</v>
      </c>
      <c r="D27" s="53"/>
      <c r="E27" s="53"/>
      <c r="F27" s="53"/>
      <c r="G27" s="54">
        <f>IF(H27="na","na",3)</f>
        <v>3</v>
      </c>
      <c r="H27" s="55">
        <f>'Information Security'!B209</f>
        <v>0</v>
      </c>
      <c r="I27" s="93"/>
      <c r="J27" s="131">
        <f t="shared" si="1"/>
        <v>0</v>
      </c>
      <c r="K27" s="131"/>
      <c r="L27" s="131"/>
      <c r="M27" s="131">
        <f>SUM($G$46:$G$50)/COUNT($G$46:$G$50)</f>
        <v>3</v>
      </c>
      <c r="N27" s="131">
        <f>IF(COUNT($H$46:$H$50)=0,"na",SUM($H$46:$H$50)/COUNT($H$46:$H$50))</f>
        <v>0</v>
      </c>
      <c r="O27" s="133" t="s">
        <v>80</v>
      </c>
      <c r="P27" s="130"/>
      <c r="Q27" s="130"/>
      <c r="R27" s="130"/>
      <c r="S27" s="87"/>
      <c r="T27" s="87"/>
      <c r="W27" s="87"/>
      <c r="X27" s="87"/>
      <c r="Y27" s="87"/>
      <c r="Z27" s="87"/>
      <c r="AA27" s="87"/>
      <c r="AB27" s="87"/>
      <c r="AC27" s="87"/>
      <c r="AD27" s="87"/>
      <c r="AE27" s="87"/>
      <c r="AF27" s="87"/>
      <c r="AG27" s="87"/>
      <c r="AH27" s="87"/>
      <c r="AI27" s="87"/>
      <c r="AJ27" s="87"/>
      <c r="AK27" s="87"/>
      <c r="AL27" s="87"/>
      <c r="AM27" s="87"/>
      <c r="AN27" s="87"/>
    </row>
    <row r="28" spans="1:40">
      <c r="B28" s="115" t="s">
        <v>35</v>
      </c>
      <c r="C28" s="86" t="s">
        <v>181</v>
      </c>
      <c r="D28" s="53"/>
      <c r="E28" s="53"/>
      <c r="F28" s="53"/>
      <c r="G28" s="54">
        <f>IF(H28="na","na",3)</f>
        <v>3</v>
      </c>
      <c r="H28" s="55">
        <f>'Information Security'!B228</f>
        <v>0</v>
      </c>
      <c r="I28" s="93"/>
      <c r="J28" s="131">
        <f t="shared" si="1"/>
        <v>0</v>
      </c>
      <c r="K28" s="131"/>
      <c r="L28" s="131"/>
      <c r="M28" s="131">
        <f>SUM($G$51:$G$53)/COUNT($G$51:$G$53)</f>
        <v>2.6666666666666665</v>
      </c>
      <c r="N28" s="131">
        <f>IF(COUNT($H$51:$H$53)=0,"na",SUM($H$51:$H$53)/COUNT($H$51:$H$53))</f>
        <v>0</v>
      </c>
      <c r="O28" s="133" t="s">
        <v>81</v>
      </c>
      <c r="P28" s="130"/>
      <c r="Q28" s="130"/>
      <c r="R28" s="130"/>
      <c r="S28" s="87"/>
      <c r="T28" s="87"/>
      <c r="W28" s="87"/>
      <c r="X28" s="87"/>
      <c r="Y28" s="87"/>
      <c r="Z28" s="87"/>
      <c r="AA28" s="87"/>
      <c r="AB28" s="87"/>
      <c r="AC28" s="87"/>
      <c r="AD28" s="87"/>
      <c r="AE28" s="87"/>
      <c r="AF28" s="87"/>
      <c r="AG28" s="87"/>
      <c r="AH28" s="87"/>
      <c r="AI28" s="87"/>
      <c r="AJ28" s="87"/>
      <c r="AK28" s="87"/>
      <c r="AL28" s="87"/>
      <c r="AM28" s="87"/>
      <c r="AN28" s="87"/>
    </row>
    <row r="29" spans="1:40">
      <c r="B29" s="115" t="s">
        <v>36</v>
      </c>
      <c r="C29" s="86" t="s">
        <v>182</v>
      </c>
      <c r="D29" s="53"/>
      <c r="E29" s="53"/>
      <c r="F29" s="53"/>
      <c r="G29" s="54">
        <f>IF(H29="na","na",4)</f>
        <v>4</v>
      </c>
      <c r="H29" s="55">
        <f>'Information Security'!B245</f>
        <v>0</v>
      </c>
      <c r="I29" s="93"/>
      <c r="J29" s="131">
        <f t="shared" si="1"/>
        <v>0</v>
      </c>
      <c r="K29" s="131"/>
      <c r="L29" s="131"/>
      <c r="M29" s="131">
        <f>SUM($G$54:$G$55)/COUNT($G$54:$G$55)</f>
        <v>3</v>
      </c>
      <c r="N29" s="131">
        <f>IF(COUNT($H$54:$H$55)=0,"na",SUM($H$54:$H$55)/COUNT($H$54:$H$55))</f>
        <v>0</v>
      </c>
      <c r="O29" s="133" t="s">
        <v>82</v>
      </c>
      <c r="P29" s="130"/>
      <c r="Q29" s="130"/>
      <c r="R29" s="130"/>
      <c r="S29" s="87"/>
      <c r="T29" s="87"/>
      <c r="W29" s="87"/>
      <c r="X29" s="87"/>
      <c r="Y29" s="87"/>
      <c r="Z29" s="87"/>
      <c r="AA29" s="87"/>
      <c r="AB29" s="87"/>
      <c r="AC29" s="87"/>
      <c r="AD29" s="87"/>
      <c r="AE29" s="87"/>
      <c r="AF29" s="87"/>
      <c r="AG29" s="87"/>
      <c r="AH29" s="87"/>
      <c r="AI29" s="87"/>
      <c r="AJ29" s="87"/>
      <c r="AK29" s="87"/>
      <c r="AL29" s="87"/>
      <c r="AM29" s="87"/>
      <c r="AN29" s="87"/>
    </row>
    <row r="30" spans="1:40">
      <c r="B30" s="115" t="s">
        <v>37</v>
      </c>
      <c r="C30" s="86" t="s">
        <v>183</v>
      </c>
      <c r="D30" s="53"/>
      <c r="E30" s="53"/>
      <c r="F30" s="53"/>
      <c r="G30" s="54">
        <f t="shared" ref="G30:G35" si="2">IF(H30="na","na",3)</f>
        <v>3</v>
      </c>
      <c r="H30" s="55">
        <f>'Information Security'!B262</f>
        <v>0</v>
      </c>
      <c r="I30" s="93"/>
      <c r="J30" s="131">
        <f t="shared" si="1"/>
        <v>0</v>
      </c>
      <c r="K30" s="131"/>
      <c r="L30" s="131"/>
      <c r="M30" s="131">
        <f>SUM($G$56:$G$57)/COUNT($G$56:$G$57)</f>
        <v>3.5</v>
      </c>
      <c r="N30" s="131">
        <f>IF(COUNT($H$56:$H$57)=0,"na",SUM($H$56:$H$57)/COUNT($H$56:$H$57))</f>
        <v>0</v>
      </c>
      <c r="O30" s="130" t="s">
        <v>83</v>
      </c>
      <c r="P30" s="130"/>
      <c r="Q30" s="130"/>
      <c r="R30" s="130"/>
      <c r="S30" s="87"/>
      <c r="T30" s="87"/>
      <c r="W30" s="87"/>
      <c r="X30" s="87"/>
      <c r="Y30" s="87"/>
      <c r="Z30" s="87"/>
      <c r="AA30" s="87"/>
      <c r="AB30" s="87"/>
      <c r="AC30" s="87"/>
      <c r="AD30" s="87"/>
      <c r="AE30" s="87"/>
      <c r="AF30" s="87"/>
      <c r="AG30" s="87"/>
      <c r="AH30" s="87"/>
      <c r="AI30" s="87"/>
      <c r="AJ30" s="87"/>
      <c r="AK30" s="87"/>
      <c r="AL30" s="87"/>
      <c r="AM30" s="87"/>
      <c r="AN30" s="87"/>
    </row>
    <row r="31" spans="1:40">
      <c r="B31" s="115" t="s">
        <v>38</v>
      </c>
      <c r="C31" s="86" t="s">
        <v>184</v>
      </c>
      <c r="D31" s="53"/>
      <c r="E31" s="53"/>
      <c r="F31" s="53"/>
      <c r="G31" s="54">
        <f t="shared" si="2"/>
        <v>3</v>
      </c>
      <c r="H31" s="55">
        <f>'Information Security'!B279</f>
        <v>0</v>
      </c>
      <c r="I31" s="93"/>
      <c r="J31" s="131">
        <f t="shared" si="1"/>
        <v>0</v>
      </c>
      <c r="K31" s="131"/>
      <c r="L31" s="131"/>
      <c r="M31" s="131">
        <f>G58</f>
        <v>3</v>
      </c>
      <c r="N31" s="132">
        <f>H58</f>
        <v>0</v>
      </c>
      <c r="O31" s="130" t="s">
        <v>84</v>
      </c>
      <c r="P31" s="130"/>
      <c r="Q31" s="130"/>
      <c r="R31" s="130"/>
      <c r="S31" s="87"/>
      <c r="T31" s="87"/>
      <c r="W31" s="87"/>
      <c r="X31" s="87"/>
      <c r="Y31" s="87"/>
      <c r="Z31" s="87"/>
      <c r="AA31" s="87"/>
      <c r="AB31" s="87"/>
      <c r="AC31" s="87"/>
      <c r="AD31" s="87"/>
      <c r="AE31" s="87"/>
      <c r="AF31" s="87"/>
      <c r="AG31" s="87"/>
      <c r="AH31" s="87"/>
      <c r="AI31" s="87"/>
      <c r="AJ31" s="87"/>
      <c r="AK31" s="87"/>
      <c r="AL31" s="87"/>
      <c r="AM31" s="87"/>
      <c r="AN31" s="87"/>
    </row>
    <row r="32" spans="1:40">
      <c r="B32" s="115" t="s">
        <v>39</v>
      </c>
      <c r="C32" s="86" t="s">
        <v>185</v>
      </c>
      <c r="D32" s="53"/>
      <c r="E32" s="53"/>
      <c r="F32" s="53"/>
      <c r="G32" s="54">
        <f t="shared" si="2"/>
        <v>3</v>
      </c>
      <c r="H32" s="55">
        <f>'Information Security'!B296</f>
        <v>0</v>
      </c>
      <c r="I32" s="93"/>
      <c r="J32" s="131">
        <f t="shared" si="1"/>
        <v>0</v>
      </c>
      <c r="K32" s="131"/>
      <c r="L32" s="131"/>
      <c r="M32" s="131">
        <f>SUM($G$59:$G$62)/COUNT($G$59:$G$62)</f>
        <v>3</v>
      </c>
      <c r="N32" s="131">
        <f>IF(COUNT($H$59:$H$62)=0,"na",SUM($H$59:$H$62)/COUNT($H$59:$H$62))</f>
        <v>0</v>
      </c>
      <c r="O32" s="130" t="s">
        <v>85</v>
      </c>
      <c r="P32" s="130"/>
      <c r="Q32" s="130"/>
      <c r="R32" s="130"/>
      <c r="S32" s="87"/>
      <c r="T32" s="87"/>
      <c r="W32" s="87"/>
      <c r="X32" s="87"/>
      <c r="Y32" s="87"/>
      <c r="Z32" s="87"/>
      <c r="AA32" s="87"/>
      <c r="AB32" s="87"/>
      <c r="AC32" s="87"/>
      <c r="AD32" s="87"/>
      <c r="AE32" s="87"/>
      <c r="AF32" s="87"/>
      <c r="AG32" s="87"/>
      <c r="AH32" s="87"/>
      <c r="AI32" s="87"/>
      <c r="AJ32" s="87"/>
      <c r="AK32" s="87"/>
      <c r="AL32" s="87"/>
      <c r="AM32" s="87"/>
      <c r="AN32" s="87"/>
    </row>
    <row r="33" spans="1:40">
      <c r="B33" s="115" t="s">
        <v>40</v>
      </c>
      <c r="C33" s="86" t="s">
        <v>49</v>
      </c>
      <c r="D33" s="53"/>
      <c r="E33" s="53"/>
      <c r="F33" s="53"/>
      <c r="G33" s="54">
        <f t="shared" si="2"/>
        <v>3</v>
      </c>
      <c r="H33" s="55">
        <f>'Information Security'!B315</f>
        <v>0</v>
      </c>
      <c r="I33" s="93"/>
      <c r="J33" s="131">
        <f t="shared" si="1"/>
        <v>0</v>
      </c>
      <c r="K33" s="131"/>
      <c r="L33" s="131"/>
      <c r="M33" s="131"/>
      <c r="N33" s="131"/>
      <c r="O33" s="130"/>
      <c r="P33" s="130"/>
      <c r="Q33" s="130"/>
      <c r="R33" s="130"/>
      <c r="S33" s="87"/>
      <c r="T33" s="87"/>
      <c r="W33" s="87"/>
      <c r="X33" s="87"/>
      <c r="Y33" s="87"/>
      <c r="Z33" s="87"/>
      <c r="AA33" s="87"/>
      <c r="AB33" s="87"/>
      <c r="AC33" s="87"/>
      <c r="AD33" s="87"/>
      <c r="AE33" s="87"/>
      <c r="AF33" s="87"/>
      <c r="AG33" s="87"/>
      <c r="AH33" s="87"/>
      <c r="AI33" s="87"/>
      <c r="AJ33" s="87"/>
      <c r="AK33" s="87"/>
      <c r="AL33" s="87"/>
      <c r="AM33" s="87"/>
      <c r="AN33" s="87"/>
    </row>
    <row r="34" spans="1:40">
      <c r="A34" s="21"/>
      <c r="B34" s="115" t="s">
        <v>2</v>
      </c>
      <c r="C34" s="86" t="s">
        <v>186</v>
      </c>
      <c r="D34" s="53"/>
      <c r="E34" s="53"/>
      <c r="F34" s="53"/>
      <c r="G34" s="54">
        <f t="shared" si="2"/>
        <v>3</v>
      </c>
      <c r="H34" s="55">
        <f>'Information Security'!B334</f>
        <v>0</v>
      </c>
      <c r="I34" s="96"/>
      <c r="J34" s="131">
        <f t="shared" si="1"/>
        <v>0</v>
      </c>
      <c r="K34" s="131"/>
      <c r="L34" s="131"/>
      <c r="M34" s="131"/>
      <c r="N34" s="131"/>
      <c r="O34" s="130"/>
      <c r="P34" s="130"/>
      <c r="Q34" s="130"/>
      <c r="R34" s="130"/>
      <c r="S34" s="87"/>
      <c r="T34" s="87"/>
      <c r="W34" s="87"/>
      <c r="X34" s="87"/>
      <c r="Y34" s="87"/>
      <c r="Z34" s="87"/>
      <c r="AA34" s="87"/>
      <c r="AB34" s="87"/>
      <c r="AC34" s="87"/>
      <c r="AD34" s="87"/>
      <c r="AE34" s="87"/>
      <c r="AF34" s="87"/>
      <c r="AG34" s="87"/>
      <c r="AH34" s="87"/>
      <c r="AI34" s="87"/>
      <c r="AJ34" s="87"/>
      <c r="AK34" s="87"/>
      <c r="AL34" s="87"/>
      <c r="AM34" s="87"/>
      <c r="AN34" s="87"/>
    </row>
    <row r="35" spans="1:40">
      <c r="A35" s="21"/>
      <c r="B35" s="115" t="s">
        <v>3</v>
      </c>
      <c r="C35" s="86" t="s">
        <v>187</v>
      </c>
      <c r="D35" s="53"/>
      <c r="E35" s="53"/>
      <c r="F35" s="53"/>
      <c r="G35" s="54">
        <f t="shared" si="2"/>
        <v>3</v>
      </c>
      <c r="H35" s="55">
        <f>'Information Security'!B351</f>
        <v>0</v>
      </c>
      <c r="I35" s="96"/>
      <c r="J35" s="131">
        <f t="shared" si="1"/>
        <v>0</v>
      </c>
      <c r="K35" s="131"/>
      <c r="L35" s="131"/>
      <c r="M35" s="131"/>
      <c r="N35" s="131"/>
      <c r="O35" s="130"/>
      <c r="P35" s="130"/>
      <c r="Q35" s="130"/>
      <c r="R35" s="130"/>
      <c r="S35" s="87"/>
      <c r="T35" s="87"/>
      <c r="W35" s="87"/>
      <c r="X35" s="87"/>
      <c r="Y35" s="87"/>
      <c r="Z35" s="87"/>
      <c r="AA35" s="87"/>
      <c r="AB35" s="87"/>
      <c r="AC35" s="87"/>
      <c r="AD35" s="87"/>
      <c r="AE35" s="87"/>
      <c r="AF35" s="87"/>
      <c r="AG35" s="87"/>
      <c r="AH35" s="87"/>
      <c r="AI35" s="87"/>
      <c r="AJ35" s="87"/>
      <c r="AK35" s="87"/>
      <c r="AL35" s="87"/>
      <c r="AM35" s="87"/>
      <c r="AN35" s="87"/>
    </row>
    <row r="36" spans="1:40">
      <c r="A36" s="21"/>
      <c r="B36" s="115" t="s">
        <v>4</v>
      </c>
      <c r="C36" s="86" t="s">
        <v>188</v>
      </c>
      <c r="D36" s="53"/>
      <c r="E36" s="53"/>
      <c r="F36" s="53"/>
      <c r="G36" s="54">
        <f>IF(H36="na","na",2)</f>
        <v>2</v>
      </c>
      <c r="H36" s="55">
        <f>'Information Security'!B368</f>
        <v>0</v>
      </c>
      <c r="I36" s="96"/>
      <c r="J36" s="131">
        <f t="shared" si="1"/>
        <v>0</v>
      </c>
      <c r="K36" s="131"/>
      <c r="L36" s="131"/>
      <c r="M36" s="131"/>
      <c r="N36" s="131"/>
      <c r="O36" s="130"/>
      <c r="P36" s="130"/>
      <c r="Q36" s="130"/>
      <c r="R36" s="130"/>
      <c r="S36" s="87"/>
      <c r="T36" s="87"/>
      <c r="W36" s="87"/>
      <c r="X36" s="87"/>
      <c r="Y36" s="87"/>
      <c r="Z36" s="87"/>
      <c r="AA36" s="87"/>
      <c r="AB36" s="87"/>
      <c r="AC36" s="87"/>
      <c r="AD36" s="87"/>
      <c r="AE36" s="87"/>
      <c r="AF36" s="87"/>
      <c r="AG36" s="87"/>
      <c r="AH36" s="87"/>
      <c r="AI36" s="87"/>
      <c r="AJ36" s="87"/>
      <c r="AK36" s="87"/>
      <c r="AL36" s="87"/>
      <c r="AM36" s="87"/>
      <c r="AN36" s="87"/>
    </row>
    <row r="37" spans="1:40">
      <c r="A37" s="21"/>
      <c r="B37" s="115" t="s">
        <v>5</v>
      </c>
      <c r="C37" s="86" t="s">
        <v>189</v>
      </c>
      <c r="D37" s="53"/>
      <c r="E37" s="53"/>
      <c r="F37" s="53"/>
      <c r="G37" s="54">
        <f>IF(H37="na","na",2)</f>
        <v>2</v>
      </c>
      <c r="H37" s="55">
        <f>'Information Security'!B385</f>
        <v>0</v>
      </c>
      <c r="I37" s="96"/>
      <c r="J37" s="131">
        <f t="shared" si="1"/>
        <v>0</v>
      </c>
      <c r="K37" s="131"/>
      <c r="L37" s="131"/>
      <c r="M37" s="131"/>
      <c r="N37" s="131"/>
      <c r="O37" s="130"/>
      <c r="P37" s="130"/>
      <c r="Q37" s="130"/>
      <c r="R37" s="130"/>
      <c r="S37" s="87"/>
      <c r="T37" s="87"/>
      <c r="W37" s="87"/>
      <c r="X37" s="87"/>
      <c r="Y37" s="87"/>
      <c r="Z37" s="87"/>
      <c r="AA37" s="87"/>
      <c r="AB37" s="87"/>
      <c r="AC37" s="87"/>
      <c r="AD37" s="87"/>
      <c r="AE37" s="87"/>
      <c r="AF37" s="87"/>
      <c r="AG37" s="87"/>
      <c r="AH37" s="87"/>
      <c r="AI37" s="87"/>
      <c r="AJ37" s="87"/>
      <c r="AK37" s="87"/>
      <c r="AL37" s="87"/>
      <c r="AM37" s="87"/>
      <c r="AN37" s="87"/>
    </row>
    <row r="38" spans="1:40">
      <c r="A38" s="21"/>
      <c r="B38" s="115" t="s">
        <v>6</v>
      </c>
      <c r="C38" s="86" t="s">
        <v>190</v>
      </c>
      <c r="D38" s="53"/>
      <c r="E38" s="53"/>
      <c r="F38" s="53"/>
      <c r="G38" s="54">
        <f>IF(H38="na","na",4)</f>
        <v>4</v>
      </c>
      <c r="H38" s="55">
        <f>'Information Security'!B404</f>
        <v>0</v>
      </c>
      <c r="I38" s="96"/>
      <c r="J38" s="131">
        <f t="shared" si="1"/>
        <v>0</v>
      </c>
      <c r="K38" s="131"/>
      <c r="L38" s="131"/>
      <c r="M38" s="131"/>
      <c r="N38" s="131"/>
      <c r="O38" s="130"/>
      <c r="P38" s="130"/>
      <c r="Q38" s="130"/>
      <c r="R38" s="130"/>
      <c r="S38" s="87"/>
      <c r="T38" s="87"/>
      <c r="W38" s="87"/>
      <c r="X38" s="87"/>
      <c r="Y38" s="87"/>
      <c r="Z38" s="87"/>
      <c r="AA38" s="87"/>
      <c r="AB38" s="87"/>
      <c r="AC38" s="87"/>
      <c r="AD38" s="87"/>
      <c r="AE38" s="87"/>
      <c r="AF38" s="87"/>
      <c r="AG38" s="87"/>
      <c r="AH38" s="87"/>
      <c r="AI38" s="87"/>
      <c r="AJ38" s="87"/>
      <c r="AK38" s="87"/>
      <c r="AL38" s="87"/>
      <c r="AM38" s="87"/>
      <c r="AN38" s="87"/>
    </row>
    <row r="39" spans="1:40">
      <c r="A39" s="21"/>
      <c r="B39" s="115" t="s">
        <v>7</v>
      </c>
      <c r="C39" s="86" t="s">
        <v>191</v>
      </c>
      <c r="D39" s="53"/>
      <c r="E39" s="53"/>
      <c r="F39" s="53"/>
      <c r="G39" s="54">
        <f>IF(H39="na","na",2)</f>
        <v>2</v>
      </c>
      <c r="H39" s="55">
        <f>'Information Security'!B421</f>
        <v>0</v>
      </c>
      <c r="I39" s="96"/>
      <c r="J39" s="131">
        <f t="shared" si="1"/>
        <v>0</v>
      </c>
      <c r="K39" s="131"/>
      <c r="L39" s="131"/>
      <c r="M39" s="131"/>
      <c r="N39" s="131"/>
      <c r="O39" s="130"/>
      <c r="P39" s="130"/>
      <c r="Q39" s="130"/>
      <c r="R39" s="130"/>
      <c r="S39" s="87"/>
      <c r="T39" s="87"/>
      <c r="W39" s="87"/>
      <c r="X39" s="87"/>
      <c r="Y39" s="87"/>
      <c r="Z39" s="87"/>
      <c r="AA39" s="87"/>
      <c r="AB39" s="87"/>
      <c r="AC39" s="87"/>
      <c r="AD39" s="87"/>
      <c r="AE39" s="87"/>
      <c r="AF39" s="87"/>
      <c r="AG39" s="87"/>
      <c r="AH39" s="87"/>
      <c r="AI39" s="87"/>
      <c r="AJ39" s="87"/>
      <c r="AK39" s="87"/>
      <c r="AL39" s="87"/>
      <c r="AM39" s="87"/>
      <c r="AN39" s="87"/>
    </row>
    <row r="40" spans="1:40">
      <c r="A40" s="21"/>
      <c r="B40" s="115" t="s">
        <v>8</v>
      </c>
      <c r="C40" s="86" t="s">
        <v>192</v>
      </c>
      <c r="D40" s="53"/>
      <c r="E40" s="53"/>
      <c r="F40" s="53"/>
      <c r="G40" s="54">
        <f>IF(H40="na","na",4)</f>
        <v>4</v>
      </c>
      <c r="H40" s="55">
        <f>'Information Security'!B438</f>
        <v>0</v>
      </c>
      <c r="I40" s="96"/>
      <c r="J40" s="131">
        <f t="shared" si="1"/>
        <v>0</v>
      </c>
      <c r="K40" s="131"/>
      <c r="L40" s="131"/>
      <c r="M40" s="131"/>
      <c r="N40" s="131"/>
      <c r="O40" s="130"/>
      <c r="P40" s="130"/>
      <c r="Q40" s="130"/>
      <c r="R40" s="130"/>
      <c r="S40" s="87"/>
      <c r="T40" s="87"/>
      <c r="W40" s="87"/>
      <c r="X40" s="87"/>
      <c r="Y40" s="87"/>
      <c r="Z40" s="87"/>
      <c r="AA40" s="87"/>
      <c r="AB40" s="87"/>
      <c r="AC40" s="87"/>
      <c r="AD40" s="87"/>
      <c r="AE40" s="87"/>
      <c r="AF40" s="87"/>
      <c r="AG40" s="87"/>
      <c r="AH40" s="87"/>
      <c r="AI40" s="87"/>
      <c r="AJ40" s="87"/>
      <c r="AK40" s="87"/>
      <c r="AL40" s="87"/>
      <c r="AM40" s="87"/>
      <c r="AN40" s="87"/>
    </row>
    <row r="41" spans="1:40">
      <c r="A41" s="21"/>
      <c r="B41" s="115" t="s">
        <v>56</v>
      </c>
      <c r="C41" s="86" t="s">
        <v>193</v>
      </c>
      <c r="D41" s="53"/>
      <c r="E41" s="53"/>
      <c r="F41" s="53"/>
      <c r="G41" s="54">
        <v>4</v>
      </c>
      <c r="H41" s="55">
        <f>'Information Security'!B455</f>
        <v>0</v>
      </c>
      <c r="I41" s="96"/>
      <c r="J41" s="131">
        <f t="shared" si="1"/>
        <v>0</v>
      </c>
      <c r="K41" s="131"/>
      <c r="L41" s="131"/>
      <c r="M41" s="131"/>
      <c r="N41" s="131"/>
      <c r="O41" s="130"/>
      <c r="P41" s="130"/>
      <c r="Q41" s="130"/>
      <c r="R41" s="130"/>
      <c r="S41" s="87"/>
      <c r="T41" s="87"/>
      <c r="W41" s="87"/>
      <c r="X41" s="87"/>
      <c r="Y41" s="87"/>
      <c r="Z41" s="87"/>
      <c r="AA41" s="87"/>
      <c r="AB41" s="87"/>
      <c r="AC41" s="87"/>
      <c r="AD41" s="87"/>
      <c r="AE41" s="87"/>
      <c r="AF41" s="87"/>
      <c r="AG41" s="87"/>
      <c r="AH41" s="87"/>
      <c r="AI41" s="87"/>
      <c r="AJ41" s="87"/>
      <c r="AK41" s="87"/>
      <c r="AL41" s="87"/>
      <c r="AM41" s="87"/>
      <c r="AN41" s="87"/>
    </row>
    <row r="42" spans="1:40">
      <c r="B42" s="115" t="s">
        <v>50</v>
      </c>
      <c r="C42" s="86" t="s">
        <v>194</v>
      </c>
      <c r="D42" s="53"/>
      <c r="E42" s="53"/>
      <c r="F42" s="53"/>
      <c r="G42" s="54">
        <f>IF(H42="na","na",3)</f>
        <v>3</v>
      </c>
      <c r="H42" s="55">
        <f>'Information Security'!B472</f>
        <v>0</v>
      </c>
      <c r="I42" s="93"/>
      <c r="J42" s="131">
        <f t="shared" si="1"/>
        <v>0</v>
      </c>
      <c r="K42" s="131"/>
      <c r="L42" s="131"/>
      <c r="M42" s="131"/>
      <c r="N42" s="131"/>
      <c r="O42" s="130"/>
      <c r="P42" s="130"/>
      <c r="Q42" s="130"/>
      <c r="R42" s="130"/>
      <c r="S42" s="87"/>
      <c r="T42" s="87"/>
      <c r="W42" s="87"/>
      <c r="X42" s="87"/>
      <c r="Y42" s="87"/>
      <c r="Z42" s="87"/>
      <c r="AA42" s="87"/>
      <c r="AB42" s="87"/>
      <c r="AC42" s="87"/>
      <c r="AD42" s="87"/>
      <c r="AE42" s="87"/>
      <c r="AF42" s="87"/>
      <c r="AG42" s="87"/>
      <c r="AH42" s="87"/>
      <c r="AI42" s="87"/>
      <c r="AJ42" s="87"/>
      <c r="AK42" s="87"/>
      <c r="AL42" s="87"/>
      <c r="AM42" s="87"/>
      <c r="AN42" s="87"/>
    </row>
    <row r="43" spans="1:40">
      <c r="B43" s="115" t="s">
        <v>57</v>
      </c>
      <c r="C43" s="86" t="s">
        <v>195</v>
      </c>
      <c r="D43" s="53"/>
      <c r="E43" s="53"/>
      <c r="F43" s="53"/>
      <c r="G43" s="54">
        <f>IF(H43="na","na",2)</f>
        <v>2</v>
      </c>
      <c r="H43" s="55">
        <f>'Information Security'!B489</f>
        <v>0</v>
      </c>
      <c r="I43" s="93"/>
      <c r="J43" s="131">
        <f t="shared" si="1"/>
        <v>0</v>
      </c>
      <c r="K43" s="131"/>
      <c r="L43" s="131"/>
      <c r="M43" s="131"/>
      <c r="N43" s="131"/>
      <c r="O43" s="130"/>
      <c r="P43" s="130"/>
      <c r="Q43" s="130"/>
      <c r="R43" s="130"/>
      <c r="S43" s="87"/>
      <c r="T43" s="87"/>
      <c r="W43" s="87"/>
      <c r="X43" s="87"/>
      <c r="Y43" s="87"/>
      <c r="Z43" s="87"/>
      <c r="AA43" s="87"/>
      <c r="AB43" s="87"/>
      <c r="AC43" s="87"/>
      <c r="AD43" s="87"/>
      <c r="AE43" s="87"/>
      <c r="AF43" s="87"/>
      <c r="AG43" s="87"/>
      <c r="AH43" s="87"/>
      <c r="AI43" s="87"/>
      <c r="AJ43" s="87"/>
      <c r="AK43" s="87"/>
      <c r="AL43" s="87"/>
      <c r="AM43" s="87"/>
      <c r="AN43" s="87"/>
    </row>
    <row r="44" spans="1:40">
      <c r="B44" s="115" t="s">
        <v>58</v>
      </c>
      <c r="C44" s="86" t="s">
        <v>196</v>
      </c>
      <c r="D44" s="53"/>
      <c r="E44" s="53"/>
      <c r="F44" s="53"/>
      <c r="G44" s="54">
        <f>IF(H44="na","na",4)</f>
        <v>4</v>
      </c>
      <c r="H44" s="55">
        <f>'Information Security'!B506</f>
        <v>0</v>
      </c>
      <c r="I44" s="93"/>
      <c r="J44" s="131">
        <f t="shared" si="1"/>
        <v>0</v>
      </c>
      <c r="K44" s="131"/>
      <c r="L44" s="131"/>
      <c r="M44" s="131"/>
      <c r="N44" s="131"/>
      <c r="O44" s="130"/>
      <c r="P44" s="130"/>
      <c r="Q44" s="130"/>
      <c r="R44" s="130"/>
      <c r="S44" s="87"/>
      <c r="T44" s="87"/>
      <c r="W44" s="87"/>
      <c r="X44" s="87"/>
      <c r="Y44" s="87"/>
      <c r="Z44" s="87"/>
      <c r="AA44" s="87"/>
      <c r="AB44" s="87"/>
      <c r="AC44" s="87"/>
      <c r="AD44" s="87"/>
      <c r="AE44" s="87"/>
      <c r="AF44" s="87"/>
      <c r="AG44" s="87"/>
      <c r="AH44" s="87"/>
      <c r="AI44" s="87"/>
      <c r="AJ44" s="87"/>
      <c r="AK44" s="87"/>
      <c r="AL44" s="87"/>
      <c r="AM44" s="87"/>
      <c r="AN44" s="87"/>
    </row>
    <row r="45" spans="1:40">
      <c r="B45" s="115" t="s">
        <v>59</v>
      </c>
      <c r="C45" s="86" t="s">
        <v>197</v>
      </c>
      <c r="D45" s="53"/>
      <c r="E45" s="53"/>
      <c r="F45" s="53"/>
      <c r="G45" s="54">
        <f>IF(H45="na","na",2)</f>
        <v>2</v>
      </c>
      <c r="H45" s="55">
        <f>'Information Security'!B523</f>
        <v>0</v>
      </c>
      <c r="I45" s="93"/>
      <c r="J45" s="131">
        <f t="shared" si="1"/>
        <v>0</v>
      </c>
      <c r="K45" s="131"/>
      <c r="L45" s="131"/>
      <c r="M45" s="131"/>
      <c r="N45" s="131"/>
      <c r="O45" s="130"/>
      <c r="P45" s="130"/>
      <c r="Q45" s="130"/>
      <c r="R45" s="130"/>
      <c r="S45" s="87"/>
      <c r="T45" s="87"/>
      <c r="W45" s="87"/>
      <c r="X45" s="87"/>
      <c r="Y45" s="87"/>
      <c r="Z45" s="87"/>
      <c r="AA45" s="87"/>
      <c r="AB45" s="87"/>
      <c r="AC45" s="87"/>
      <c r="AD45" s="87"/>
      <c r="AE45" s="87"/>
      <c r="AF45" s="87"/>
      <c r="AG45" s="87"/>
      <c r="AH45" s="87"/>
      <c r="AI45" s="87"/>
      <c r="AJ45" s="87"/>
      <c r="AK45" s="87"/>
      <c r="AL45" s="87"/>
      <c r="AM45" s="87"/>
      <c r="AN45" s="87"/>
    </row>
    <row r="46" spans="1:40">
      <c r="B46" s="115" t="s">
        <v>9</v>
      </c>
      <c r="C46" s="86" t="s">
        <v>198</v>
      </c>
      <c r="D46" s="53"/>
      <c r="E46" s="53"/>
      <c r="F46" s="53"/>
      <c r="G46" s="54">
        <f t="shared" ref="G46:G52" si="3">IF(H46="na","na",3)</f>
        <v>3</v>
      </c>
      <c r="H46" s="55">
        <f>'Information Security'!B542</f>
        <v>0</v>
      </c>
      <c r="I46" s="93"/>
      <c r="J46" s="131">
        <f t="shared" si="1"/>
        <v>0</v>
      </c>
      <c r="K46" s="131"/>
      <c r="L46" s="131"/>
      <c r="M46" s="131"/>
      <c r="N46" s="131"/>
      <c r="O46" s="130"/>
      <c r="P46" s="130"/>
      <c r="Q46" s="130"/>
      <c r="R46" s="130"/>
      <c r="S46" s="87"/>
      <c r="T46" s="87"/>
      <c r="W46" s="87"/>
      <c r="X46" s="87"/>
      <c r="Y46" s="87"/>
      <c r="Z46" s="87"/>
      <c r="AA46" s="87"/>
      <c r="AB46" s="87"/>
      <c r="AC46" s="87"/>
      <c r="AD46" s="87"/>
      <c r="AE46" s="87"/>
      <c r="AF46" s="87"/>
      <c r="AG46" s="87"/>
      <c r="AH46" s="87"/>
      <c r="AI46" s="87"/>
      <c r="AJ46" s="87"/>
      <c r="AK46" s="87"/>
      <c r="AL46" s="87"/>
      <c r="AM46" s="87"/>
      <c r="AN46" s="87"/>
    </row>
    <row r="47" spans="1:40">
      <c r="B47" s="115" t="s">
        <v>10</v>
      </c>
      <c r="C47" s="86" t="s">
        <v>199</v>
      </c>
      <c r="D47" s="53"/>
      <c r="E47" s="53"/>
      <c r="F47" s="53"/>
      <c r="G47" s="54">
        <f t="shared" si="3"/>
        <v>3</v>
      </c>
      <c r="H47" s="55">
        <f>'Information Security'!B559</f>
        <v>0</v>
      </c>
      <c r="I47" s="93"/>
      <c r="J47" s="131">
        <f t="shared" si="1"/>
        <v>0</v>
      </c>
      <c r="K47" s="131"/>
      <c r="L47" s="131"/>
      <c r="M47" s="131"/>
      <c r="N47" s="131"/>
      <c r="O47" s="130"/>
      <c r="P47" s="130"/>
      <c r="Q47" s="130"/>
      <c r="R47" s="130"/>
      <c r="S47" s="87"/>
      <c r="T47" s="87"/>
      <c r="W47" s="87"/>
      <c r="X47" s="87"/>
      <c r="Y47" s="87"/>
      <c r="Z47" s="87"/>
      <c r="AA47" s="87"/>
      <c r="AB47" s="87"/>
      <c r="AC47" s="87"/>
      <c r="AD47" s="87"/>
      <c r="AE47" s="87"/>
      <c r="AF47" s="87"/>
      <c r="AG47" s="87"/>
      <c r="AH47" s="87"/>
      <c r="AI47" s="87"/>
      <c r="AJ47" s="87"/>
      <c r="AK47" s="87"/>
      <c r="AL47" s="87"/>
      <c r="AM47" s="87"/>
      <c r="AN47" s="87"/>
    </row>
    <row r="48" spans="1:40">
      <c r="B48" s="115" t="s">
        <v>60</v>
      </c>
      <c r="C48" s="86" t="s">
        <v>200</v>
      </c>
      <c r="D48" s="53"/>
      <c r="E48" s="53"/>
      <c r="F48" s="53"/>
      <c r="G48" s="54">
        <f t="shared" si="3"/>
        <v>3</v>
      </c>
      <c r="H48" s="55">
        <f>'Information Security'!B576</f>
        <v>0</v>
      </c>
      <c r="I48" s="93"/>
      <c r="J48" s="131">
        <f t="shared" si="1"/>
        <v>0</v>
      </c>
      <c r="K48" s="131"/>
      <c r="L48" s="131"/>
      <c r="M48" s="131"/>
      <c r="N48" s="131"/>
      <c r="O48" s="130"/>
      <c r="P48" s="130"/>
      <c r="Q48" s="130"/>
      <c r="R48" s="130"/>
      <c r="S48" s="87"/>
      <c r="T48" s="87"/>
      <c r="W48" s="87"/>
      <c r="X48" s="87"/>
      <c r="Y48" s="87"/>
      <c r="Z48" s="87"/>
      <c r="AA48" s="87"/>
      <c r="AB48" s="87"/>
      <c r="AC48" s="87"/>
      <c r="AD48" s="87"/>
      <c r="AE48" s="87"/>
      <c r="AF48" s="87"/>
      <c r="AG48" s="87"/>
      <c r="AH48" s="87"/>
      <c r="AI48" s="87"/>
      <c r="AJ48" s="87"/>
      <c r="AK48" s="87"/>
      <c r="AL48" s="87"/>
      <c r="AM48" s="87"/>
      <c r="AN48" s="87"/>
    </row>
    <row r="49" spans="1:40">
      <c r="B49" s="115" t="s">
        <v>61</v>
      </c>
      <c r="C49" s="86" t="s">
        <v>201</v>
      </c>
      <c r="D49" s="53"/>
      <c r="E49" s="53"/>
      <c r="F49" s="53"/>
      <c r="G49" s="54">
        <f t="shared" si="3"/>
        <v>3</v>
      </c>
      <c r="H49" s="55">
        <f>'Information Security'!B593</f>
        <v>0</v>
      </c>
      <c r="I49" s="93"/>
      <c r="J49" s="131">
        <f t="shared" si="1"/>
        <v>0</v>
      </c>
      <c r="K49" s="131"/>
      <c r="L49" s="131"/>
      <c r="M49" s="131"/>
      <c r="N49" s="131"/>
      <c r="O49" s="130"/>
      <c r="P49" s="130"/>
      <c r="Q49" s="130"/>
      <c r="R49" s="130"/>
      <c r="S49" s="87"/>
      <c r="T49" s="87"/>
      <c r="W49" s="87"/>
      <c r="X49" s="87"/>
      <c r="Y49" s="87"/>
      <c r="Z49" s="87"/>
      <c r="AA49" s="87"/>
      <c r="AB49" s="87"/>
      <c r="AC49" s="87"/>
      <c r="AD49" s="87"/>
      <c r="AE49" s="87"/>
      <c r="AF49" s="87"/>
      <c r="AG49" s="87"/>
      <c r="AH49" s="87"/>
      <c r="AI49" s="87"/>
      <c r="AJ49" s="87"/>
      <c r="AK49" s="87"/>
      <c r="AL49" s="87"/>
      <c r="AM49" s="87"/>
      <c r="AN49" s="87"/>
    </row>
    <row r="50" spans="1:40">
      <c r="B50" s="115" t="s">
        <v>62</v>
      </c>
      <c r="C50" s="86" t="s">
        <v>202</v>
      </c>
      <c r="D50" s="53"/>
      <c r="E50" s="53"/>
      <c r="F50" s="53"/>
      <c r="G50" s="54">
        <f t="shared" si="3"/>
        <v>3</v>
      </c>
      <c r="H50" s="55">
        <f>'Information Security'!B610</f>
        <v>0</v>
      </c>
      <c r="I50" s="93"/>
      <c r="J50" s="131">
        <f t="shared" si="1"/>
        <v>0</v>
      </c>
      <c r="K50" s="131"/>
      <c r="L50" s="131"/>
      <c r="M50" s="131"/>
      <c r="N50" s="131"/>
      <c r="O50" s="130"/>
      <c r="P50" s="130"/>
      <c r="Q50" s="130"/>
      <c r="R50" s="130"/>
      <c r="S50" s="87"/>
      <c r="T50" s="87"/>
      <c r="W50" s="87"/>
      <c r="X50" s="87"/>
      <c r="Y50" s="87"/>
      <c r="Z50" s="87"/>
      <c r="AA50" s="87"/>
      <c r="AB50" s="87"/>
      <c r="AC50" s="87"/>
      <c r="AD50" s="87"/>
      <c r="AE50" s="87"/>
      <c r="AF50" s="87"/>
      <c r="AG50" s="87"/>
      <c r="AH50" s="87"/>
      <c r="AI50" s="87"/>
      <c r="AJ50" s="87"/>
      <c r="AK50" s="87"/>
      <c r="AL50" s="87"/>
      <c r="AM50" s="87"/>
      <c r="AN50" s="87"/>
    </row>
    <row r="51" spans="1:40">
      <c r="A51" s="21"/>
      <c r="B51" s="115" t="s">
        <v>11</v>
      </c>
      <c r="C51" s="86" t="s">
        <v>203</v>
      </c>
      <c r="D51" s="53"/>
      <c r="E51" s="53"/>
      <c r="F51" s="53"/>
      <c r="G51" s="54">
        <f t="shared" si="3"/>
        <v>3</v>
      </c>
      <c r="H51" s="55">
        <f>'Information Security'!B629</f>
        <v>0</v>
      </c>
      <c r="I51" s="96"/>
      <c r="J51" s="131">
        <f t="shared" si="1"/>
        <v>0</v>
      </c>
      <c r="K51" s="131"/>
      <c r="L51" s="131"/>
      <c r="M51" s="131"/>
      <c r="N51" s="131"/>
      <c r="O51" s="130"/>
      <c r="P51" s="130"/>
      <c r="Q51" s="130"/>
      <c r="R51" s="130"/>
      <c r="S51" s="87"/>
      <c r="T51" s="87"/>
      <c r="W51" s="87"/>
      <c r="X51" s="87"/>
      <c r="Y51" s="87"/>
      <c r="Z51" s="87"/>
      <c r="AA51" s="87"/>
      <c r="AB51" s="87"/>
      <c r="AC51" s="87"/>
      <c r="AD51" s="87"/>
      <c r="AE51" s="87"/>
      <c r="AF51" s="87"/>
      <c r="AG51" s="87"/>
      <c r="AH51" s="87"/>
      <c r="AI51" s="87"/>
      <c r="AJ51" s="87"/>
      <c r="AK51" s="87"/>
      <c r="AL51" s="87"/>
      <c r="AM51" s="87"/>
      <c r="AN51" s="87"/>
    </row>
    <row r="52" spans="1:40">
      <c r="A52" s="21"/>
      <c r="B52" s="115" t="s">
        <v>52</v>
      </c>
      <c r="C52" s="86" t="s">
        <v>204</v>
      </c>
      <c r="D52" s="53"/>
      <c r="E52" s="53"/>
      <c r="F52" s="53"/>
      <c r="G52" s="54">
        <f t="shared" si="3"/>
        <v>3</v>
      </c>
      <c r="H52" s="55">
        <f>'Information Security'!B646</f>
        <v>0</v>
      </c>
      <c r="I52" s="96"/>
      <c r="J52" s="131">
        <f t="shared" si="1"/>
        <v>0</v>
      </c>
      <c r="K52" s="131"/>
      <c r="L52" s="131"/>
      <c r="M52" s="131"/>
      <c r="N52" s="131"/>
      <c r="O52" s="130"/>
      <c r="P52" s="130"/>
      <c r="Q52" s="130"/>
      <c r="R52" s="130"/>
      <c r="S52" s="87"/>
      <c r="T52" s="87"/>
      <c r="W52" s="87"/>
      <c r="X52" s="87"/>
      <c r="Y52" s="87"/>
      <c r="Z52" s="87"/>
      <c r="AA52" s="87"/>
      <c r="AB52" s="87"/>
      <c r="AC52" s="87"/>
      <c r="AD52" s="87"/>
      <c r="AE52" s="87"/>
      <c r="AF52" s="87"/>
      <c r="AG52" s="87"/>
      <c r="AH52" s="87"/>
      <c r="AI52" s="87"/>
      <c r="AJ52" s="87"/>
      <c r="AK52" s="87"/>
      <c r="AL52" s="87"/>
      <c r="AM52" s="87"/>
      <c r="AN52" s="87"/>
    </row>
    <row r="53" spans="1:40">
      <c r="A53" s="21"/>
      <c r="B53" s="115" t="s">
        <v>53</v>
      </c>
      <c r="C53" s="86" t="s">
        <v>205</v>
      </c>
      <c r="D53" s="53"/>
      <c r="E53" s="53"/>
      <c r="F53" s="53"/>
      <c r="G53" s="54">
        <f>IF(H53="na","na",2)</f>
        <v>2</v>
      </c>
      <c r="H53" s="55">
        <f>'Information Security'!B663</f>
        <v>0</v>
      </c>
      <c r="I53" s="96"/>
      <c r="J53" s="131">
        <f t="shared" si="1"/>
        <v>0</v>
      </c>
      <c r="K53" s="131"/>
      <c r="L53" s="131"/>
      <c r="M53" s="131"/>
      <c r="N53" s="131"/>
      <c r="O53" s="130"/>
      <c r="P53" s="130"/>
      <c r="Q53" s="130"/>
      <c r="R53" s="130"/>
      <c r="S53" s="87"/>
      <c r="T53" s="87"/>
      <c r="W53" s="87"/>
      <c r="X53" s="87"/>
      <c r="Y53" s="87"/>
      <c r="Z53" s="87"/>
      <c r="AA53" s="87"/>
      <c r="AB53" s="87"/>
      <c r="AC53" s="87"/>
      <c r="AD53" s="87"/>
      <c r="AE53" s="87"/>
      <c r="AF53" s="87"/>
      <c r="AG53" s="87"/>
      <c r="AH53" s="87"/>
      <c r="AI53" s="87"/>
      <c r="AJ53" s="87"/>
      <c r="AK53" s="87"/>
      <c r="AL53" s="87"/>
      <c r="AM53" s="87"/>
      <c r="AN53" s="87"/>
    </row>
    <row r="54" spans="1:40">
      <c r="A54" s="21"/>
      <c r="B54" s="115" t="s">
        <v>12</v>
      </c>
      <c r="C54" s="86" t="s">
        <v>206</v>
      </c>
      <c r="D54" s="53"/>
      <c r="E54" s="53"/>
      <c r="F54" s="53"/>
      <c r="G54" s="54">
        <f>IF(H54="na","na",3)</f>
        <v>3</v>
      </c>
      <c r="H54" s="55">
        <f>'Information Security'!B682</f>
        <v>0</v>
      </c>
      <c r="I54" s="96"/>
      <c r="J54" s="131">
        <f t="shared" si="1"/>
        <v>0</v>
      </c>
      <c r="K54" s="131"/>
      <c r="L54" s="131"/>
      <c r="M54" s="131"/>
      <c r="N54" s="131"/>
      <c r="O54" s="130"/>
      <c r="P54" s="130"/>
      <c r="Q54" s="130"/>
      <c r="R54" s="130"/>
      <c r="S54" s="87"/>
      <c r="T54" s="87"/>
      <c r="W54" s="87"/>
      <c r="X54" s="87"/>
      <c r="Y54" s="87"/>
      <c r="Z54" s="87"/>
      <c r="AA54" s="87"/>
      <c r="AB54" s="87"/>
      <c r="AC54" s="87"/>
      <c r="AD54" s="87"/>
      <c r="AE54" s="87"/>
      <c r="AF54" s="87"/>
      <c r="AG54" s="87"/>
      <c r="AH54" s="87"/>
      <c r="AI54" s="87"/>
      <c r="AJ54" s="87"/>
      <c r="AK54" s="87"/>
      <c r="AL54" s="87"/>
      <c r="AM54" s="87"/>
      <c r="AN54" s="87"/>
    </row>
    <row r="55" spans="1:40">
      <c r="A55" s="21"/>
      <c r="B55" s="115" t="s">
        <v>13</v>
      </c>
      <c r="C55" s="86" t="s">
        <v>207</v>
      </c>
      <c r="D55" s="53"/>
      <c r="E55" s="53"/>
      <c r="F55" s="53"/>
      <c r="G55" s="54">
        <f t="shared" ref="G55" si="4">IF(H55="na","na",3)</f>
        <v>3</v>
      </c>
      <c r="H55" s="55">
        <f>'Information Security'!B699</f>
        <v>0</v>
      </c>
      <c r="I55" s="96"/>
      <c r="J55" s="131">
        <f t="shared" si="1"/>
        <v>0</v>
      </c>
      <c r="K55" s="131"/>
      <c r="L55" s="131"/>
      <c r="M55" s="131"/>
      <c r="N55" s="131"/>
      <c r="O55" s="130"/>
      <c r="P55" s="130"/>
      <c r="Q55" s="130"/>
      <c r="R55" s="130"/>
      <c r="S55" s="87"/>
      <c r="T55" s="87"/>
      <c r="W55" s="87"/>
      <c r="X55" s="87"/>
      <c r="Y55" s="87"/>
      <c r="Z55" s="87"/>
      <c r="AA55" s="87"/>
      <c r="AB55" s="87"/>
      <c r="AC55" s="87"/>
      <c r="AD55" s="87"/>
      <c r="AE55" s="87"/>
      <c r="AF55" s="87"/>
      <c r="AG55" s="87"/>
      <c r="AH55" s="87"/>
      <c r="AI55" s="87"/>
      <c r="AJ55" s="87"/>
      <c r="AK55" s="87"/>
      <c r="AL55" s="87"/>
      <c r="AM55" s="87"/>
      <c r="AN55" s="87"/>
    </row>
    <row r="56" spans="1:40">
      <c r="A56" s="21"/>
      <c r="B56" s="115" t="s">
        <v>63</v>
      </c>
      <c r="C56" s="86" t="s">
        <v>208</v>
      </c>
      <c r="D56" s="53"/>
      <c r="E56" s="53"/>
      <c r="F56" s="53"/>
      <c r="G56" s="54">
        <v>3</v>
      </c>
      <c r="H56" s="55">
        <f>'Information Security'!B718</f>
        <v>0</v>
      </c>
      <c r="I56" s="96"/>
      <c r="J56" s="131">
        <f t="shared" si="1"/>
        <v>0</v>
      </c>
      <c r="K56" s="131"/>
      <c r="L56" s="131"/>
      <c r="M56" s="131"/>
      <c r="N56" s="131"/>
      <c r="O56" s="130"/>
      <c r="P56" s="130"/>
      <c r="Q56" s="130"/>
      <c r="R56" s="130"/>
      <c r="S56" s="87"/>
      <c r="T56" s="87"/>
      <c r="W56" s="87"/>
      <c r="X56" s="87"/>
      <c r="Y56" s="87"/>
      <c r="Z56" s="87"/>
      <c r="AA56" s="87"/>
      <c r="AB56" s="87"/>
      <c r="AC56" s="87"/>
      <c r="AD56" s="87"/>
      <c r="AE56" s="87"/>
      <c r="AF56" s="87"/>
      <c r="AG56" s="87"/>
      <c r="AH56" s="87"/>
      <c r="AI56" s="87"/>
      <c r="AJ56" s="87"/>
      <c r="AK56" s="87"/>
      <c r="AL56" s="87"/>
      <c r="AM56" s="87"/>
      <c r="AN56" s="87"/>
    </row>
    <row r="57" spans="1:40">
      <c r="A57" s="21"/>
      <c r="B57" s="115" t="s">
        <v>64</v>
      </c>
      <c r="C57" s="86" t="s">
        <v>209</v>
      </c>
      <c r="D57" s="53"/>
      <c r="E57" s="53"/>
      <c r="F57" s="53"/>
      <c r="G57" s="54">
        <f>IF(H57="na","na",4)</f>
        <v>4</v>
      </c>
      <c r="H57" s="55">
        <f>'Information Security'!B735</f>
        <v>0</v>
      </c>
      <c r="I57" s="96"/>
      <c r="J57" s="131">
        <f t="shared" si="1"/>
        <v>0</v>
      </c>
      <c r="K57" s="131"/>
      <c r="L57" s="131"/>
      <c r="M57" s="131"/>
      <c r="N57" s="131"/>
      <c r="O57" s="130"/>
      <c r="P57" s="130"/>
      <c r="Q57" s="130"/>
      <c r="R57" s="130"/>
      <c r="S57" s="87"/>
      <c r="T57" s="87"/>
      <c r="W57" s="87"/>
      <c r="X57" s="87"/>
      <c r="Y57" s="87"/>
      <c r="Z57" s="87"/>
      <c r="AA57" s="87"/>
      <c r="AB57" s="87"/>
      <c r="AC57" s="87"/>
      <c r="AD57" s="87"/>
      <c r="AE57" s="87"/>
      <c r="AF57" s="87"/>
      <c r="AG57" s="87"/>
      <c r="AH57" s="87"/>
      <c r="AI57" s="87"/>
      <c r="AJ57" s="87"/>
      <c r="AK57" s="87"/>
      <c r="AL57" s="87"/>
      <c r="AM57" s="87"/>
      <c r="AN57" s="87"/>
    </row>
    <row r="58" spans="1:40">
      <c r="A58" s="21"/>
      <c r="B58" s="115" t="s">
        <v>65</v>
      </c>
      <c r="C58" s="86" t="s">
        <v>88</v>
      </c>
      <c r="D58" s="53"/>
      <c r="E58" s="53"/>
      <c r="F58" s="53"/>
      <c r="G58" s="54">
        <f>IF(H58="na","na",3)</f>
        <v>3</v>
      </c>
      <c r="H58" s="55">
        <f>'Information Security'!B754</f>
        <v>0</v>
      </c>
      <c r="I58" s="96"/>
      <c r="J58" s="131">
        <f t="shared" si="1"/>
        <v>0</v>
      </c>
      <c r="K58" s="131"/>
      <c r="L58" s="131"/>
      <c r="M58" s="131"/>
      <c r="N58" s="131"/>
      <c r="O58" s="130"/>
      <c r="P58" s="130"/>
      <c r="Q58" s="130"/>
      <c r="R58" s="130"/>
      <c r="S58" s="87"/>
      <c r="T58" s="87"/>
      <c r="W58" s="87"/>
      <c r="X58" s="87"/>
      <c r="Y58" s="87"/>
      <c r="Z58" s="87"/>
      <c r="AA58" s="87"/>
      <c r="AB58" s="87"/>
      <c r="AC58" s="87"/>
      <c r="AD58" s="87"/>
      <c r="AE58" s="87"/>
      <c r="AF58" s="87"/>
      <c r="AG58" s="87"/>
      <c r="AH58" s="87"/>
      <c r="AI58" s="87"/>
      <c r="AJ58" s="87"/>
      <c r="AK58" s="87"/>
      <c r="AL58" s="87"/>
      <c r="AM58" s="87"/>
      <c r="AN58" s="87"/>
    </row>
    <row r="59" spans="1:40">
      <c r="B59" s="115" t="s">
        <v>66</v>
      </c>
      <c r="C59" s="86" t="s">
        <v>210</v>
      </c>
      <c r="D59" s="53"/>
      <c r="E59" s="53"/>
      <c r="F59" s="53"/>
      <c r="G59" s="54">
        <f>IF(H59="na","na",3)</f>
        <v>3</v>
      </c>
      <c r="H59" s="55">
        <f>'Information Security'!B773</f>
        <v>0</v>
      </c>
      <c r="I59" s="93"/>
      <c r="J59" s="131">
        <f t="shared" si="1"/>
        <v>0</v>
      </c>
      <c r="K59" s="131"/>
      <c r="L59" s="131"/>
      <c r="M59" s="131"/>
      <c r="N59" s="131"/>
      <c r="O59" s="130"/>
      <c r="P59" s="130"/>
      <c r="Q59" s="130"/>
      <c r="R59" s="130"/>
      <c r="S59" s="87"/>
      <c r="T59" s="87"/>
      <c r="W59" s="87"/>
      <c r="X59" s="87"/>
      <c r="Y59" s="87"/>
      <c r="Z59" s="87"/>
      <c r="AA59" s="87"/>
      <c r="AB59" s="87"/>
      <c r="AC59" s="87"/>
      <c r="AD59" s="87"/>
      <c r="AE59" s="87"/>
      <c r="AF59" s="87"/>
      <c r="AG59" s="87"/>
      <c r="AH59" s="87"/>
      <c r="AI59" s="87"/>
      <c r="AJ59" s="87"/>
      <c r="AK59" s="87"/>
      <c r="AL59" s="87"/>
      <c r="AM59" s="87"/>
      <c r="AN59" s="87"/>
    </row>
    <row r="60" spans="1:40">
      <c r="B60" s="115" t="s">
        <v>67</v>
      </c>
      <c r="C60" s="86" t="s">
        <v>211</v>
      </c>
      <c r="D60" s="53"/>
      <c r="E60" s="53"/>
      <c r="F60" s="53"/>
      <c r="G60" s="54">
        <f>IF(H60="na","na",3)</f>
        <v>3</v>
      </c>
      <c r="H60" s="55">
        <f>'Information Security'!B790</f>
        <v>0</v>
      </c>
      <c r="I60" s="93"/>
      <c r="J60" s="131">
        <f t="shared" si="1"/>
        <v>0</v>
      </c>
      <c r="K60" s="131"/>
      <c r="L60" s="131"/>
      <c r="M60" s="131"/>
      <c r="N60" s="131"/>
      <c r="O60" s="130"/>
      <c r="P60" s="130"/>
      <c r="Q60" s="130"/>
      <c r="R60" s="130"/>
      <c r="S60" s="87"/>
      <c r="T60" s="87"/>
      <c r="W60" s="87"/>
      <c r="X60" s="87"/>
      <c r="Y60" s="87"/>
      <c r="Z60" s="87"/>
      <c r="AA60" s="87"/>
      <c r="AB60" s="87"/>
      <c r="AC60" s="87"/>
      <c r="AD60" s="87"/>
      <c r="AE60" s="87"/>
      <c r="AF60" s="87"/>
      <c r="AG60" s="87"/>
      <c r="AH60" s="87"/>
      <c r="AI60" s="87"/>
      <c r="AJ60" s="87"/>
      <c r="AK60" s="87"/>
      <c r="AL60" s="87"/>
      <c r="AM60" s="87"/>
      <c r="AN60" s="87"/>
    </row>
    <row r="61" spans="1:40">
      <c r="B61" s="115" t="s">
        <v>55</v>
      </c>
      <c r="C61" s="86" t="s">
        <v>212</v>
      </c>
      <c r="D61" s="53"/>
      <c r="E61" s="53"/>
      <c r="F61" s="53"/>
      <c r="G61" s="54">
        <f>IF(H61="na","na",3)</f>
        <v>3</v>
      </c>
      <c r="H61" s="111">
        <f>'Information Security'!B807</f>
        <v>0</v>
      </c>
      <c r="I61" s="93"/>
      <c r="J61" s="131">
        <f t="shared" si="1"/>
        <v>0</v>
      </c>
      <c r="K61" s="131"/>
      <c r="L61" s="131"/>
      <c r="M61" s="131"/>
      <c r="N61" s="131"/>
      <c r="O61" s="130"/>
      <c r="P61" s="130"/>
      <c r="Q61" s="130"/>
      <c r="R61" s="130"/>
      <c r="S61" s="87"/>
      <c r="T61" s="87"/>
      <c r="W61" s="87"/>
      <c r="X61" s="87"/>
      <c r="Y61" s="87"/>
      <c r="Z61" s="87"/>
      <c r="AA61" s="87"/>
      <c r="AB61" s="87"/>
      <c r="AC61" s="87"/>
      <c r="AD61" s="87"/>
      <c r="AE61" s="87"/>
      <c r="AF61" s="87"/>
      <c r="AG61" s="87"/>
      <c r="AH61" s="87"/>
      <c r="AI61" s="87"/>
      <c r="AJ61" s="87"/>
      <c r="AK61" s="87"/>
      <c r="AL61" s="87"/>
      <c r="AM61" s="87"/>
      <c r="AN61" s="87"/>
    </row>
    <row r="62" spans="1:40">
      <c r="B62" s="115" t="s">
        <v>68</v>
      </c>
      <c r="C62" s="86" t="s">
        <v>213</v>
      </c>
      <c r="D62" s="53"/>
      <c r="E62" s="53"/>
      <c r="F62" s="53"/>
      <c r="G62" s="54">
        <f>IF(H62="na","na",3)</f>
        <v>3</v>
      </c>
      <c r="H62" s="112">
        <f>'Information Security'!B824</f>
        <v>0</v>
      </c>
      <c r="I62" s="93"/>
      <c r="J62" s="131">
        <f t="shared" si="1"/>
        <v>0</v>
      </c>
      <c r="K62" s="131"/>
      <c r="L62" s="131"/>
      <c r="M62" s="131"/>
      <c r="N62" s="131"/>
      <c r="O62" s="130"/>
      <c r="P62" s="130"/>
      <c r="Q62" s="130"/>
      <c r="R62" s="130"/>
      <c r="S62" s="87"/>
      <c r="T62" s="87"/>
      <c r="W62" s="87"/>
      <c r="X62" s="87"/>
      <c r="Y62" s="87"/>
      <c r="Z62" s="87"/>
      <c r="AA62" s="87"/>
      <c r="AB62" s="87"/>
      <c r="AC62" s="87"/>
      <c r="AD62" s="87"/>
      <c r="AE62" s="87"/>
      <c r="AF62" s="87"/>
      <c r="AG62" s="87"/>
      <c r="AH62" s="87"/>
      <c r="AI62" s="87"/>
      <c r="AJ62" s="87"/>
      <c r="AK62" s="87"/>
      <c r="AL62" s="87"/>
      <c r="AM62" s="87"/>
      <c r="AN62" s="87"/>
    </row>
    <row r="63" spans="1:40">
      <c r="B63" s="56" t="s">
        <v>221</v>
      </c>
      <c r="C63" s="85" t="s">
        <v>214</v>
      </c>
      <c r="G63" s="125">
        <f>SUM(G16:G62)/COUNT(G16:G62)</f>
        <v>3</v>
      </c>
      <c r="H63" s="125">
        <f>SUM(H16:H62)/COUNT(H16:H62)</f>
        <v>0</v>
      </c>
      <c r="I63" s="93"/>
      <c r="J63" s="126">
        <f>SUM(J16:J62)/COUNT(J16:J62)</f>
        <v>0</v>
      </c>
      <c r="K63" s="127"/>
      <c r="L63" s="126"/>
      <c r="M63" s="88"/>
      <c r="N63" s="88"/>
      <c r="O63" s="87"/>
      <c r="P63" s="87"/>
      <c r="Q63" s="87"/>
      <c r="R63" s="87"/>
      <c r="S63" s="87"/>
      <c r="T63" s="87"/>
      <c r="W63" s="87"/>
      <c r="X63" s="87"/>
      <c r="Y63" s="87"/>
      <c r="Z63" s="87"/>
      <c r="AA63" s="87"/>
      <c r="AB63" s="87"/>
      <c r="AC63" s="87"/>
      <c r="AD63" s="87"/>
      <c r="AE63" s="87"/>
      <c r="AF63" s="87"/>
      <c r="AG63" s="87"/>
      <c r="AH63" s="87"/>
      <c r="AI63" s="87"/>
      <c r="AJ63" s="87"/>
      <c r="AK63" s="87"/>
      <c r="AL63" s="87"/>
      <c r="AM63" s="87"/>
      <c r="AN63" s="87"/>
    </row>
    <row r="64" spans="1:40">
      <c r="A64" s="21"/>
      <c r="B64" s="57"/>
      <c r="C64" s="58" t="s">
        <v>215</v>
      </c>
      <c r="G64" s="116"/>
      <c r="H64" s="116"/>
      <c r="I64" s="96"/>
      <c r="M64" s="64"/>
      <c r="N64" s="339"/>
      <c r="W64" s="87"/>
      <c r="X64" s="87"/>
      <c r="Y64" s="87"/>
      <c r="Z64" s="87"/>
      <c r="AA64" s="87"/>
      <c r="AB64" s="87"/>
      <c r="AC64" s="87"/>
      <c r="AD64" s="87"/>
      <c r="AE64" s="87"/>
      <c r="AF64" s="87"/>
      <c r="AG64" s="87"/>
      <c r="AH64" s="87"/>
      <c r="AI64" s="87"/>
      <c r="AJ64" s="87"/>
      <c r="AK64" s="87"/>
      <c r="AL64" s="87"/>
      <c r="AM64" s="87"/>
      <c r="AN64" s="87"/>
    </row>
    <row r="65" spans="1:40">
      <c r="A65" s="21"/>
      <c r="C65" s="58" t="s">
        <v>216</v>
      </c>
      <c r="G65" s="116"/>
      <c r="H65" s="116"/>
      <c r="I65" s="96"/>
      <c r="J65" s="88"/>
      <c r="K65" s="88"/>
      <c r="L65" s="88"/>
      <c r="M65" s="134"/>
      <c r="N65" s="134"/>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row>
    <row r="66" spans="1:40" ht="20.100000000000001" customHeight="1">
      <c r="A66" s="21"/>
      <c r="G66" s="117"/>
      <c r="H66" s="117"/>
      <c r="I66" s="96"/>
      <c r="J66" s="88"/>
      <c r="K66" s="88"/>
      <c r="L66" s="88"/>
      <c r="M66" s="87"/>
      <c r="N66" s="88"/>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row>
    <row r="67" spans="1:40" ht="60" customHeight="1">
      <c r="A67" s="21"/>
      <c r="B67" s="419" t="s">
        <v>222</v>
      </c>
      <c r="C67" s="420"/>
      <c r="D67" s="420"/>
      <c r="E67" s="420"/>
      <c r="F67" s="420"/>
      <c r="I67" s="96"/>
      <c r="J67" s="88"/>
      <c r="K67" s="88"/>
      <c r="L67" s="88"/>
      <c r="M67" s="87"/>
      <c r="N67" s="88"/>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row>
    <row r="68" spans="1:40" ht="20.100000000000001" customHeight="1">
      <c r="A68" s="21"/>
      <c r="I68" s="96"/>
      <c r="J68" s="88"/>
      <c r="K68" s="88"/>
      <c r="L68" s="88"/>
      <c r="M68" s="87"/>
      <c r="N68" s="88"/>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row>
    <row r="69" spans="1:40" ht="33" customHeight="1">
      <c r="A69" s="21"/>
      <c r="B69" s="422" t="s">
        <v>223</v>
      </c>
      <c r="C69" s="423"/>
      <c r="D69" s="337">
        <f>MIN(3,+J76)</f>
        <v>0</v>
      </c>
      <c r="E69" s="327"/>
      <c r="F69" s="122" t="s">
        <v>224</v>
      </c>
      <c r="G69" s="123">
        <f>G76</f>
        <v>3</v>
      </c>
      <c r="H69" s="124"/>
      <c r="I69" s="96"/>
      <c r="J69" s="88"/>
      <c r="K69" s="88"/>
      <c r="L69" s="88"/>
      <c r="M69" s="87"/>
      <c r="N69" s="88"/>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row>
    <row r="70" spans="1:40" ht="20.100000000000001" customHeight="1">
      <c r="B70" s="49" t="s">
        <v>14</v>
      </c>
      <c r="I70" s="93"/>
      <c r="J70" s="88"/>
      <c r="K70" s="88"/>
      <c r="L70" s="88"/>
      <c r="M70" s="87"/>
      <c r="N70" s="88"/>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row>
    <row r="71" spans="1:40" ht="36">
      <c r="B71" s="50" t="s">
        <v>217</v>
      </c>
      <c r="C71" s="421" t="s">
        <v>218</v>
      </c>
      <c r="D71" s="421"/>
      <c r="E71" s="421"/>
      <c r="F71" s="421"/>
      <c r="G71" s="412" t="s">
        <v>219</v>
      </c>
      <c r="H71" s="51" t="s">
        <v>220</v>
      </c>
      <c r="I71" s="93"/>
      <c r="J71" s="88"/>
      <c r="K71" s="88"/>
      <c r="L71" s="88"/>
      <c r="M71" s="87"/>
      <c r="N71" s="88"/>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row>
    <row r="72" spans="1:40">
      <c r="B72" s="361" t="str">
        <f>'Connection to third parties(23)'!D11</f>
        <v>23.7.2</v>
      </c>
      <c r="C72" s="413" t="s">
        <v>225</v>
      </c>
      <c r="D72" s="63"/>
      <c r="E72" s="63"/>
      <c r="F72" s="63"/>
      <c r="G72" s="54">
        <f t="shared" ref="G72:G75" si="5">IF(H72="na","na",3)</f>
        <v>3</v>
      </c>
      <c r="H72" s="55">
        <f>'Connection to third parties(23)'!Control7.2</f>
        <v>0</v>
      </c>
      <c r="I72" s="93"/>
      <c r="J72" s="88">
        <f>IF(H72="na","",IF((H72)&gt;G72,G72,(H72)))</f>
        <v>0</v>
      </c>
      <c r="K72" s="88"/>
      <c r="L72" s="88"/>
      <c r="M72" s="87"/>
      <c r="N72" s="88"/>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row>
    <row r="73" spans="1:40">
      <c r="B73" s="361" t="str">
        <f>'Connection to third parties(23)'!D30</f>
        <v>23.9.2</v>
      </c>
      <c r="C73" s="413" t="s">
        <v>226</v>
      </c>
      <c r="D73" s="52"/>
      <c r="E73" s="52"/>
      <c r="F73" s="52"/>
      <c r="G73" s="54">
        <f t="shared" si="5"/>
        <v>3</v>
      </c>
      <c r="H73" s="55">
        <f>'Connection to third parties(23)'!Control9.2</f>
        <v>0</v>
      </c>
      <c r="I73" s="93"/>
      <c r="J73" s="88">
        <f t="shared" ref="J73:J75" si="6">IF(H73="na","",IF((H73)&gt;G73,G73,(H73)))</f>
        <v>0</v>
      </c>
      <c r="K73" s="88"/>
      <c r="L73" s="88"/>
      <c r="M73" s="87"/>
      <c r="N73" s="88"/>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row>
    <row r="74" spans="1:40">
      <c r="B74" s="361" t="str">
        <f>'Connection to third parties(23)'!D49</f>
        <v>23.11.1</v>
      </c>
      <c r="C74" s="413" t="s">
        <v>186</v>
      </c>
      <c r="D74" s="52"/>
      <c r="E74" s="52"/>
      <c r="F74" s="52"/>
      <c r="G74" s="54">
        <f t="shared" si="5"/>
        <v>3</v>
      </c>
      <c r="H74" s="55">
        <f>'Connection to third parties(23)'!Control11.1</f>
        <v>0</v>
      </c>
      <c r="I74" s="93"/>
      <c r="J74" s="88">
        <f t="shared" si="6"/>
        <v>0</v>
      </c>
      <c r="K74" s="88"/>
      <c r="L74" s="88"/>
      <c r="M74" s="87"/>
      <c r="N74" s="88"/>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row>
    <row r="75" spans="1:40">
      <c r="B75" s="361" t="str">
        <f>'Connection to third parties(23)'!D68</f>
        <v>23.13.3</v>
      </c>
      <c r="C75" s="413" t="s">
        <v>227</v>
      </c>
      <c r="D75" s="53"/>
      <c r="E75" s="53"/>
      <c r="F75" s="53"/>
      <c r="G75" s="54">
        <f t="shared" si="5"/>
        <v>3</v>
      </c>
      <c r="H75" s="55">
        <f>'Connection to third parties(23)'!Control13.3</f>
        <v>0</v>
      </c>
      <c r="I75" s="93"/>
      <c r="J75" s="88">
        <f t="shared" si="6"/>
        <v>0</v>
      </c>
      <c r="K75" s="97"/>
      <c r="L75" s="97"/>
      <c r="M75" s="98"/>
      <c r="N75" s="97"/>
      <c r="O75" s="98"/>
      <c r="P75" s="98"/>
      <c r="Q75" s="98"/>
      <c r="R75" s="98"/>
      <c r="S75" s="98"/>
      <c r="T75" s="98"/>
      <c r="U75" s="98"/>
      <c r="V75" s="87"/>
      <c r="W75" s="87"/>
      <c r="X75" s="87"/>
      <c r="Y75" s="87"/>
      <c r="Z75" s="87"/>
      <c r="AA75" s="87"/>
      <c r="AB75" s="87"/>
      <c r="AC75" s="87"/>
      <c r="AD75" s="87"/>
      <c r="AE75" s="87"/>
      <c r="AF75" s="87"/>
      <c r="AG75" s="87"/>
      <c r="AH75" s="87"/>
      <c r="AI75" s="87"/>
      <c r="AJ75" s="87"/>
      <c r="AK75" s="87"/>
      <c r="AL75" s="87"/>
      <c r="AM75" s="87"/>
      <c r="AN75" s="87"/>
    </row>
    <row r="76" spans="1:40" ht="20.100000000000001" customHeight="1">
      <c r="B76" s="360"/>
      <c r="C76" s="334"/>
      <c r="D76" s="335"/>
      <c r="E76" s="335"/>
      <c r="F76" s="335"/>
      <c r="G76" s="336">
        <f>SUM(G72:G75)/COUNT(G72:G75)</f>
        <v>3</v>
      </c>
      <c r="H76" s="336">
        <f>SUM(H72:H75)/COUNT(H72:H75)</f>
        <v>0</v>
      </c>
      <c r="I76" s="93"/>
      <c r="J76" s="88">
        <f>SUM(J72:J75)/COUNT(J72:J75)</f>
        <v>0</v>
      </c>
      <c r="K76" s="97"/>
      <c r="L76" s="97"/>
      <c r="M76" s="98"/>
      <c r="N76" s="97"/>
      <c r="O76" s="98"/>
      <c r="P76" s="98"/>
      <c r="Q76" s="98"/>
      <c r="R76" s="98"/>
      <c r="S76" s="98"/>
      <c r="T76" s="98"/>
      <c r="U76" s="98"/>
      <c r="V76" s="87"/>
      <c r="W76" s="87"/>
      <c r="X76" s="87"/>
      <c r="Y76" s="87"/>
      <c r="Z76" s="87"/>
      <c r="AA76" s="87"/>
      <c r="AB76" s="87"/>
      <c r="AC76" s="87"/>
      <c r="AD76" s="87"/>
      <c r="AE76" s="87"/>
      <c r="AF76" s="87"/>
      <c r="AG76" s="87"/>
      <c r="AH76" s="87"/>
      <c r="AI76" s="87"/>
      <c r="AJ76" s="87"/>
      <c r="AK76" s="87"/>
      <c r="AL76" s="87"/>
      <c r="AM76" s="87"/>
      <c r="AN76" s="87"/>
    </row>
    <row r="77" spans="1:40" ht="20.100000000000001" customHeight="1">
      <c r="A77" s="21"/>
      <c r="B77" s="362"/>
      <c r="I77" s="96"/>
      <c r="J77" s="97"/>
      <c r="K77" s="97"/>
      <c r="L77" s="97"/>
      <c r="M77" s="98"/>
      <c r="N77" s="97"/>
      <c r="O77" s="98"/>
      <c r="P77" s="98"/>
      <c r="Q77" s="98"/>
      <c r="R77" s="98"/>
      <c r="S77" s="98"/>
      <c r="T77" s="98"/>
      <c r="U77" s="98"/>
      <c r="V77" s="87"/>
      <c r="W77" s="87"/>
      <c r="X77" s="87"/>
      <c r="Y77" s="87"/>
      <c r="Z77" s="87"/>
      <c r="AA77" s="87"/>
      <c r="AB77" s="87"/>
      <c r="AC77" s="87"/>
      <c r="AD77" s="87"/>
      <c r="AE77" s="87"/>
      <c r="AF77" s="87"/>
      <c r="AG77" s="87"/>
      <c r="AH77" s="87"/>
      <c r="AI77" s="87"/>
      <c r="AJ77" s="87"/>
      <c r="AK77" s="87"/>
      <c r="AL77" s="87"/>
      <c r="AM77" s="87"/>
      <c r="AN77" s="87"/>
    </row>
    <row r="78" spans="1:40" ht="60" customHeight="1">
      <c r="A78" s="21"/>
      <c r="B78" s="419" t="s">
        <v>138</v>
      </c>
      <c r="C78" s="420"/>
      <c r="D78" s="420"/>
      <c r="E78" s="420"/>
      <c r="F78" s="420"/>
      <c r="G78" s="19"/>
      <c r="H78" s="19"/>
      <c r="I78" s="96"/>
      <c r="J78" s="97"/>
      <c r="K78" s="97"/>
      <c r="L78" s="97"/>
      <c r="M78" s="98"/>
      <c r="N78" s="97"/>
      <c r="O78" s="98"/>
      <c r="P78" s="98"/>
      <c r="Q78" s="98"/>
      <c r="R78" s="98"/>
      <c r="S78" s="98"/>
      <c r="T78" s="98"/>
      <c r="U78" s="98"/>
      <c r="V78" s="87"/>
      <c r="W78" s="87"/>
      <c r="X78" s="87"/>
      <c r="Y78" s="87"/>
      <c r="Z78" s="87"/>
      <c r="AA78" s="87"/>
      <c r="AB78" s="87"/>
      <c r="AC78" s="87"/>
      <c r="AD78" s="87"/>
      <c r="AE78" s="87"/>
      <c r="AF78" s="87"/>
      <c r="AG78" s="87"/>
      <c r="AH78" s="87"/>
      <c r="AI78" s="87"/>
      <c r="AJ78" s="87"/>
      <c r="AK78" s="87"/>
      <c r="AL78" s="87"/>
      <c r="AM78" s="87"/>
      <c r="AN78" s="87"/>
    </row>
    <row r="79" spans="1:40" ht="33.75" customHeight="1">
      <c r="A79" s="21"/>
      <c r="B79" s="422" t="s">
        <v>223</v>
      </c>
      <c r="C79" s="423"/>
      <c r="D79" s="123">
        <f>MIN(3,+J104)</f>
        <v>0</v>
      </c>
      <c r="E79" s="327"/>
      <c r="F79" s="122" t="s">
        <v>224</v>
      </c>
      <c r="G79" s="123">
        <f>G104</f>
        <v>3</v>
      </c>
      <c r="H79" s="124"/>
      <c r="I79" s="96"/>
      <c r="J79" s="97"/>
      <c r="K79" s="97"/>
      <c r="L79" s="97"/>
      <c r="M79" s="98"/>
      <c r="N79" s="97"/>
      <c r="O79" s="98"/>
      <c r="P79" s="98"/>
      <c r="Q79" s="98"/>
      <c r="R79" s="98"/>
      <c r="S79" s="98"/>
      <c r="T79" s="98"/>
      <c r="U79" s="98"/>
      <c r="V79" s="87"/>
      <c r="W79" s="87"/>
      <c r="X79" s="87"/>
      <c r="Y79" s="87"/>
      <c r="Z79" s="87"/>
      <c r="AA79" s="87"/>
      <c r="AB79" s="87"/>
      <c r="AC79" s="87"/>
      <c r="AD79" s="87"/>
      <c r="AE79" s="87"/>
      <c r="AF79" s="87"/>
      <c r="AG79" s="87"/>
      <c r="AH79" s="87"/>
      <c r="AI79" s="87"/>
      <c r="AJ79" s="87"/>
      <c r="AK79" s="87"/>
      <c r="AL79" s="87"/>
      <c r="AM79" s="87"/>
      <c r="AN79" s="87"/>
    </row>
    <row r="80" spans="1:40" ht="20.100000000000001" customHeight="1">
      <c r="A80" s="21"/>
      <c r="B80" s="49" t="s">
        <v>14</v>
      </c>
      <c r="I80" s="96"/>
      <c r="J80" s="97"/>
      <c r="K80" s="97"/>
      <c r="L80" s="97"/>
      <c r="M80" s="98"/>
      <c r="N80" s="97"/>
      <c r="O80" s="98"/>
      <c r="P80" s="98"/>
      <c r="Q80" s="98"/>
      <c r="R80" s="98"/>
      <c r="S80" s="98"/>
      <c r="T80" s="98"/>
      <c r="U80" s="98"/>
      <c r="V80" s="87"/>
      <c r="W80" s="87"/>
      <c r="X80" s="87"/>
      <c r="Y80" s="87"/>
      <c r="Z80" s="87"/>
      <c r="AA80" s="87"/>
      <c r="AB80" s="87"/>
      <c r="AC80" s="87"/>
      <c r="AD80" s="87"/>
      <c r="AE80" s="87"/>
      <c r="AF80" s="87"/>
      <c r="AG80" s="87"/>
      <c r="AH80" s="87"/>
      <c r="AI80" s="87"/>
      <c r="AJ80" s="87"/>
      <c r="AK80" s="87"/>
      <c r="AL80" s="87"/>
      <c r="AM80" s="87"/>
      <c r="AN80" s="87"/>
    </row>
    <row r="81" spans="1:40" ht="36">
      <c r="A81" s="21"/>
      <c r="B81" s="50" t="s">
        <v>217</v>
      </c>
      <c r="C81" s="421" t="s">
        <v>218</v>
      </c>
      <c r="D81" s="421"/>
      <c r="E81" s="421"/>
      <c r="F81" s="421"/>
      <c r="G81" s="412" t="s">
        <v>219</v>
      </c>
      <c r="H81" s="51" t="s">
        <v>220</v>
      </c>
      <c r="I81" s="96"/>
      <c r="J81" s="97"/>
      <c r="K81" s="97"/>
      <c r="L81" s="97"/>
      <c r="M81" s="98"/>
      <c r="N81" s="97"/>
      <c r="O81" s="98"/>
      <c r="P81" s="98"/>
      <c r="Q81" s="98"/>
      <c r="R81" s="98"/>
      <c r="S81" s="98"/>
      <c r="T81" s="98"/>
      <c r="U81" s="98"/>
      <c r="V81" s="87"/>
      <c r="W81" s="87"/>
      <c r="X81" s="87"/>
      <c r="Y81" s="87"/>
      <c r="Z81" s="87"/>
      <c r="AA81" s="87"/>
      <c r="AB81" s="87"/>
      <c r="AC81" s="87"/>
      <c r="AD81" s="87"/>
      <c r="AE81" s="87"/>
      <c r="AF81" s="87"/>
      <c r="AG81" s="87"/>
      <c r="AH81" s="87"/>
      <c r="AI81" s="87"/>
      <c r="AJ81" s="87"/>
      <c r="AK81" s="87"/>
      <c r="AL81" s="87"/>
      <c r="AM81" s="87"/>
      <c r="AN81" s="87"/>
    </row>
    <row r="82" spans="1:40">
      <c r="B82" s="341" t="s">
        <v>114</v>
      </c>
      <c r="C82" s="86" t="s">
        <v>228</v>
      </c>
      <c r="D82" s="63"/>
      <c r="E82" s="63"/>
      <c r="F82" s="63"/>
      <c r="G82" s="54">
        <f t="shared" ref="G82:G89" si="7">IF(H82="na","na",3)</f>
        <v>3</v>
      </c>
      <c r="H82" s="55">
        <f>'Prototype protection (25)'!B13</f>
        <v>0</v>
      </c>
      <c r="I82" s="93"/>
      <c r="J82" s="88">
        <f>IF(H82="na","",IF((H82)&gt;G82,G82,(H82)))</f>
        <v>0</v>
      </c>
      <c r="K82" s="97"/>
      <c r="L82" s="97"/>
      <c r="M82" s="98"/>
      <c r="N82" s="97"/>
      <c r="O82" s="98"/>
      <c r="P82" s="98"/>
      <c r="Q82" s="98"/>
      <c r="R82" s="98"/>
      <c r="S82" s="98"/>
      <c r="T82" s="98"/>
      <c r="U82" s="98"/>
      <c r="V82" s="87"/>
      <c r="W82" s="87"/>
      <c r="X82" s="87"/>
      <c r="Y82" s="87"/>
      <c r="Z82" s="87"/>
      <c r="AA82" s="87"/>
      <c r="AB82" s="87"/>
      <c r="AC82" s="87"/>
      <c r="AD82" s="87"/>
      <c r="AE82" s="87"/>
      <c r="AF82" s="87"/>
      <c r="AG82" s="87"/>
      <c r="AH82" s="87"/>
      <c r="AI82" s="87"/>
      <c r="AJ82" s="87"/>
      <c r="AK82" s="87"/>
      <c r="AL82" s="87"/>
      <c r="AM82" s="87"/>
      <c r="AN82" s="87"/>
    </row>
    <row r="83" spans="1:40">
      <c r="B83" s="340" t="s">
        <v>115</v>
      </c>
      <c r="C83" s="86" t="s">
        <v>229</v>
      </c>
      <c r="D83" s="52"/>
      <c r="E83" s="52"/>
      <c r="F83" s="52"/>
      <c r="G83" s="54">
        <f t="shared" si="7"/>
        <v>3</v>
      </c>
      <c r="H83" s="55">
        <f>'Prototype protection (25)'!B30</f>
        <v>0</v>
      </c>
      <c r="I83" s="93"/>
      <c r="J83" s="88">
        <f t="shared" ref="J83:J103" si="8">IF(H83="na","",IF((H83)&gt;G83,G83,(H83)))</f>
        <v>0</v>
      </c>
      <c r="K83" s="97"/>
      <c r="L83" s="97"/>
      <c r="M83" s="98"/>
      <c r="N83" s="97"/>
      <c r="O83" s="98"/>
      <c r="P83" s="98"/>
      <c r="Q83" s="98"/>
      <c r="R83" s="98"/>
      <c r="S83" s="98"/>
      <c r="T83" s="98"/>
      <c r="U83" s="98"/>
      <c r="V83" s="87"/>
      <c r="W83" s="87"/>
      <c r="X83" s="87"/>
      <c r="Y83" s="87"/>
      <c r="Z83" s="87"/>
      <c r="AA83" s="87"/>
      <c r="AB83" s="87"/>
      <c r="AC83" s="87"/>
      <c r="AD83" s="87"/>
      <c r="AE83" s="87"/>
      <c r="AF83" s="87"/>
      <c r="AG83" s="87"/>
      <c r="AH83" s="87"/>
      <c r="AI83" s="87"/>
      <c r="AJ83" s="87"/>
      <c r="AK83" s="87"/>
      <c r="AL83" s="87"/>
      <c r="AM83" s="87"/>
      <c r="AN83" s="87"/>
    </row>
    <row r="84" spans="1:40">
      <c r="B84" s="340" t="s">
        <v>116</v>
      </c>
      <c r="C84" s="86" t="s">
        <v>230</v>
      </c>
      <c r="D84" s="52"/>
      <c r="E84" s="52"/>
      <c r="F84" s="52"/>
      <c r="G84" s="54">
        <f t="shared" si="7"/>
        <v>3</v>
      </c>
      <c r="H84" s="55">
        <f>'Prototype protection (25)'!B47</f>
        <v>0</v>
      </c>
      <c r="I84" s="93"/>
      <c r="J84" s="88">
        <f t="shared" si="8"/>
        <v>0</v>
      </c>
      <c r="K84" s="97"/>
      <c r="L84" s="97"/>
      <c r="M84" s="98"/>
      <c r="N84" s="97"/>
      <c r="O84" s="98"/>
      <c r="P84" s="98"/>
      <c r="Q84" s="98"/>
      <c r="R84" s="98"/>
      <c r="S84" s="98"/>
      <c r="T84" s="98"/>
      <c r="U84" s="98"/>
      <c r="V84" s="87"/>
      <c r="W84" s="87"/>
      <c r="X84" s="87"/>
      <c r="Y84" s="87"/>
      <c r="Z84" s="87"/>
      <c r="AA84" s="87"/>
      <c r="AB84" s="87"/>
      <c r="AC84" s="87"/>
      <c r="AD84" s="87"/>
      <c r="AE84" s="87"/>
      <c r="AF84" s="87"/>
      <c r="AG84" s="87"/>
      <c r="AH84" s="87"/>
      <c r="AI84" s="87"/>
      <c r="AJ84" s="87"/>
      <c r="AK84" s="87"/>
      <c r="AL84" s="87"/>
      <c r="AM84" s="87"/>
      <c r="AN84" s="87"/>
    </row>
    <row r="85" spans="1:40">
      <c r="B85" s="340" t="s">
        <v>117</v>
      </c>
      <c r="C85" s="86" t="s">
        <v>231</v>
      </c>
      <c r="D85" s="53"/>
      <c r="E85" s="53"/>
      <c r="F85" s="53"/>
      <c r="G85" s="54">
        <f t="shared" si="7"/>
        <v>3</v>
      </c>
      <c r="H85" s="55">
        <f>'Prototype protection (25)'!B64</f>
        <v>0</v>
      </c>
      <c r="I85" s="93"/>
      <c r="J85" s="88">
        <f t="shared" si="8"/>
        <v>0</v>
      </c>
      <c r="K85" s="97"/>
      <c r="L85" s="97"/>
      <c r="M85" s="98"/>
      <c r="N85" s="97"/>
      <c r="O85" s="98"/>
      <c r="P85" s="98"/>
      <c r="Q85" s="98"/>
      <c r="R85" s="98"/>
      <c r="S85" s="98"/>
      <c r="T85" s="98"/>
      <c r="U85" s="98"/>
      <c r="V85" s="87"/>
      <c r="W85" s="87"/>
      <c r="X85" s="87"/>
      <c r="Y85" s="87"/>
      <c r="Z85" s="87"/>
      <c r="AA85" s="87"/>
      <c r="AB85" s="87"/>
      <c r="AC85" s="87"/>
      <c r="AD85" s="87"/>
      <c r="AE85" s="87"/>
      <c r="AF85" s="87"/>
      <c r="AG85" s="87"/>
      <c r="AH85" s="87"/>
      <c r="AI85" s="87"/>
      <c r="AJ85" s="87"/>
      <c r="AK85" s="87"/>
      <c r="AL85" s="87"/>
      <c r="AM85" s="87"/>
      <c r="AN85" s="87"/>
    </row>
    <row r="86" spans="1:40">
      <c r="B86" s="340" t="s">
        <v>118</v>
      </c>
      <c r="C86" s="86" t="s">
        <v>232</v>
      </c>
      <c r="D86" s="53"/>
      <c r="E86" s="53"/>
      <c r="F86" s="53"/>
      <c r="G86" s="54">
        <f t="shared" si="7"/>
        <v>3</v>
      </c>
      <c r="H86" s="55">
        <f>'Prototype protection (25)'!B81</f>
        <v>0</v>
      </c>
      <c r="I86" s="93"/>
      <c r="J86" s="88">
        <f t="shared" si="8"/>
        <v>0</v>
      </c>
      <c r="K86" s="97"/>
      <c r="L86" s="97"/>
      <c r="M86" s="98"/>
      <c r="N86" s="97"/>
      <c r="O86" s="98"/>
      <c r="P86" s="98"/>
      <c r="Q86" s="98"/>
      <c r="R86" s="98"/>
      <c r="S86" s="98"/>
      <c r="T86" s="98"/>
      <c r="U86" s="98"/>
      <c r="V86" s="87"/>
      <c r="W86" s="87"/>
      <c r="X86" s="87"/>
      <c r="Y86" s="87"/>
      <c r="Z86" s="87"/>
      <c r="AA86" s="87"/>
      <c r="AB86" s="87"/>
      <c r="AC86" s="87"/>
      <c r="AD86" s="87"/>
      <c r="AE86" s="87"/>
      <c r="AF86" s="87"/>
      <c r="AG86" s="87"/>
      <c r="AH86" s="87"/>
      <c r="AI86" s="87"/>
      <c r="AJ86" s="87"/>
      <c r="AK86" s="87"/>
      <c r="AL86" s="87"/>
      <c r="AM86" s="87"/>
      <c r="AN86" s="87"/>
    </row>
    <row r="87" spans="1:40">
      <c r="B87" s="340" t="s">
        <v>119</v>
      </c>
      <c r="C87" s="86" t="s">
        <v>233</v>
      </c>
      <c r="D87" s="53"/>
      <c r="E87" s="53"/>
      <c r="F87" s="53"/>
      <c r="G87" s="54">
        <f t="shared" si="7"/>
        <v>3</v>
      </c>
      <c r="H87" s="55">
        <f>'Prototype protection (25)'!B98</f>
        <v>0</v>
      </c>
      <c r="I87" s="93"/>
      <c r="J87" s="88">
        <f t="shared" si="8"/>
        <v>0</v>
      </c>
      <c r="K87" s="97"/>
      <c r="L87" s="97"/>
      <c r="M87" s="98"/>
      <c r="N87" s="97"/>
      <c r="O87" s="98"/>
      <c r="P87" s="98"/>
      <c r="Q87" s="98"/>
      <c r="R87" s="98"/>
      <c r="S87" s="98"/>
      <c r="T87" s="98"/>
      <c r="U87" s="98"/>
      <c r="V87" s="87"/>
      <c r="W87" s="87"/>
      <c r="X87" s="87"/>
      <c r="Y87" s="87"/>
      <c r="Z87" s="87"/>
      <c r="AA87" s="87"/>
      <c r="AB87" s="87"/>
      <c r="AC87" s="87"/>
      <c r="AD87" s="87"/>
      <c r="AE87" s="87"/>
      <c r="AF87" s="87"/>
      <c r="AG87" s="87"/>
      <c r="AH87" s="87"/>
      <c r="AI87" s="87"/>
      <c r="AJ87" s="87"/>
      <c r="AK87" s="87"/>
      <c r="AL87" s="87"/>
      <c r="AM87" s="87"/>
      <c r="AN87" s="87"/>
    </row>
    <row r="88" spans="1:40">
      <c r="B88" s="340" t="s">
        <v>120</v>
      </c>
      <c r="C88" s="86" t="s">
        <v>234</v>
      </c>
      <c r="D88" s="53"/>
      <c r="E88" s="53"/>
      <c r="F88" s="53"/>
      <c r="G88" s="54">
        <f t="shared" si="7"/>
        <v>3</v>
      </c>
      <c r="H88" s="55">
        <f>'Prototype protection (25)'!B115</f>
        <v>0</v>
      </c>
      <c r="I88" s="93"/>
      <c r="J88" s="88">
        <f t="shared" si="8"/>
        <v>0</v>
      </c>
      <c r="K88" s="97"/>
      <c r="L88" s="97"/>
      <c r="M88" s="98"/>
      <c r="N88" s="97"/>
      <c r="O88" s="98"/>
      <c r="P88" s="98"/>
      <c r="Q88" s="98"/>
      <c r="R88" s="98"/>
      <c r="S88" s="98"/>
      <c r="T88" s="98"/>
      <c r="U88" s="98"/>
      <c r="V88" s="87"/>
      <c r="W88" s="87"/>
      <c r="X88" s="87"/>
      <c r="Y88" s="87"/>
      <c r="Z88" s="87"/>
      <c r="AA88" s="87"/>
      <c r="AB88" s="87"/>
      <c r="AC88" s="87"/>
      <c r="AD88" s="87"/>
      <c r="AE88" s="87"/>
      <c r="AF88" s="87"/>
      <c r="AG88" s="87"/>
      <c r="AH88" s="87"/>
      <c r="AI88" s="87"/>
      <c r="AJ88" s="87"/>
      <c r="AK88" s="87"/>
      <c r="AL88" s="87"/>
      <c r="AM88" s="87"/>
      <c r="AN88" s="87"/>
    </row>
    <row r="89" spans="1:40">
      <c r="B89" s="340" t="s">
        <v>121</v>
      </c>
      <c r="C89" s="86" t="s">
        <v>235</v>
      </c>
      <c r="D89" s="53"/>
      <c r="E89" s="53"/>
      <c r="F89" s="53"/>
      <c r="G89" s="54">
        <f t="shared" si="7"/>
        <v>3</v>
      </c>
      <c r="H89" s="55">
        <f>'Prototype protection (25)'!B132</f>
        <v>0</v>
      </c>
      <c r="I89" s="93"/>
      <c r="J89" s="88">
        <f t="shared" si="8"/>
        <v>0</v>
      </c>
      <c r="K89" s="97"/>
      <c r="L89" s="97"/>
      <c r="M89" s="98"/>
      <c r="N89" s="97"/>
      <c r="O89" s="98"/>
      <c r="P89" s="98"/>
      <c r="Q89" s="98"/>
      <c r="R89" s="98"/>
      <c r="S89" s="98"/>
      <c r="T89" s="98"/>
      <c r="U89" s="98"/>
      <c r="V89" s="87"/>
      <c r="W89" s="87"/>
      <c r="X89" s="87"/>
      <c r="Y89" s="87"/>
      <c r="Z89" s="87"/>
      <c r="AA89" s="87"/>
      <c r="AB89" s="87"/>
      <c r="AC89" s="87"/>
      <c r="AD89" s="87"/>
      <c r="AE89" s="87"/>
      <c r="AF89" s="87"/>
      <c r="AG89" s="87"/>
      <c r="AH89" s="87"/>
      <c r="AI89" s="87"/>
      <c r="AJ89" s="87"/>
      <c r="AK89" s="87"/>
      <c r="AL89" s="87"/>
      <c r="AM89" s="87"/>
      <c r="AN89" s="87"/>
    </row>
    <row r="90" spans="1:40">
      <c r="B90" s="342" t="s">
        <v>123</v>
      </c>
      <c r="C90" s="86" t="s">
        <v>236</v>
      </c>
      <c r="D90" s="53"/>
      <c r="E90" s="53"/>
      <c r="F90" s="53"/>
      <c r="G90" s="54">
        <f t="shared" ref="G90:G103" si="9">IF(H90="na","na",3)</f>
        <v>3</v>
      </c>
      <c r="H90" s="55">
        <f>'Prototype protection (25)'!B151</f>
        <v>0</v>
      </c>
      <c r="I90" s="93"/>
      <c r="J90" s="88">
        <f t="shared" si="8"/>
        <v>0</v>
      </c>
      <c r="K90" s="97"/>
      <c r="L90" s="97"/>
      <c r="M90" s="98"/>
      <c r="N90" s="97"/>
      <c r="O90" s="98"/>
      <c r="P90" s="98"/>
      <c r="Q90" s="98"/>
      <c r="R90" s="98"/>
      <c r="S90" s="98"/>
      <c r="T90" s="98"/>
      <c r="U90" s="98"/>
      <c r="V90" s="87"/>
      <c r="W90" s="87"/>
      <c r="X90" s="87"/>
      <c r="Y90" s="87"/>
      <c r="Z90" s="87"/>
      <c r="AA90" s="87"/>
      <c r="AB90" s="87"/>
      <c r="AC90" s="87"/>
      <c r="AD90" s="87"/>
      <c r="AE90" s="87"/>
      <c r="AF90" s="87"/>
      <c r="AG90" s="87"/>
      <c r="AH90" s="87"/>
      <c r="AI90" s="87"/>
      <c r="AJ90" s="87"/>
      <c r="AK90" s="87"/>
      <c r="AL90" s="87"/>
      <c r="AM90" s="87"/>
      <c r="AN90" s="87"/>
    </row>
    <row r="91" spans="1:40">
      <c r="A91" s="21"/>
      <c r="B91" s="342" t="s">
        <v>124</v>
      </c>
      <c r="C91" s="86" t="s">
        <v>237</v>
      </c>
      <c r="D91" s="53"/>
      <c r="E91" s="53"/>
      <c r="F91" s="53"/>
      <c r="G91" s="54">
        <f t="shared" si="9"/>
        <v>3</v>
      </c>
      <c r="H91" s="55">
        <f>'Prototype protection (25)'!B168</f>
        <v>0</v>
      </c>
      <c r="I91" s="96"/>
      <c r="J91" s="88">
        <f t="shared" si="8"/>
        <v>0</v>
      </c>
      <c r="K91" s="97"/>
      <c r="L91" s="97"/>
      <c r="M91" s="98"/>
      <c r="N91" s="97"/>
      <c r="O91" s="98"/>
      <c r="P91" s="98"/>
      <c r="Q91" s="98"/>
      <c r="R91" s="98"/>
      <c r="S91" s="98"/>
      <c r="T91" s="98"/>
      <c r="U91" s="98"/>
      <c r="V91" s="87"/>
      <c r="W91" s="87"/>
      <c r="X91" s="87"/>
      <c r="Y91" s="87"/>
      <c r="Z91" s="87"/>
      <c r="AA91" s="87"/>
      <c r="AB91" s="87"/>
      <c r="AC91" s="87"/>
      <c r="AD91" s="87"/>
      <c r="AE91" s="87"/>
      <c r="AF91" s="87"/>
      <c r="AG91" s="87"/>
      <c r="AH91" s="87"/>
      <c r="AI91" s="87"/>
      <c r="AJ91" s="87"/>
      <c r="AK91" s="87"/>
      <c r="AL91" s="87"/>
      <c r="AM91" s="87"/>
      <c r="AN91" s="87"/>
    </row>
    <row r="92" spans="1:40">
      <c r="A92" s="21"/>
      <c r="B92" s="342" t="s">
        <v>125</v>
      </c>
      <c r="C92" s="86" t="s">
        <v>225</v>
      </c>
      <c r="D92" s="53"/>
      <c r="E92" s="53"/>
      <c r="F92" s="53"/>
      <c r="G92" s="54">
        <f t="shared" si="9"/>
        <v>3</v>
      </c>
      <c r="H92" s="55">
        <f>'Prototype protection (25)'!B185</f>
        <v>0</v>
      </c>
      <c r="I92" s="96"/>
      <c r="J92" s="88">
        <f t="shared" si="8"/>
        <v>0</v>
      </c>
      <c r="K92" s="97"/>
      <c r="L92" s="97"/>
      <c r="M92" s="98"/>
      <c r="N92" s="97"/>
      <c r="O92" s="98"/>
      <c r="P92" s="98"/>
      <c r="Q92" s="98"/>
      <c r="R92" s="98"/>
      <c r="S92" s="98"/>
      <c r="T92" s="98"/>
      <c r="U92" s="98"/>
      <c r="V92" s="87"/>
      <c r="W92" s="87"/>
      <c r="X92" s="87"/>
      <c r="Y92" s="87"/>
      <c r="Z92" s="87"/>
      <c r="AA92" s="87"/>
      <c r="AB92" s="87"/>
      <c r="AC92" s="87"/>
      <c r="AD92" s="87"/>
      <c r="AE92" s="87"/>
      <c r="AF92" s="87"/>
      <c r="AG92" s="87"/>
      <c r="AH92" s="87"/>
      <c r="AI92" s="87"/>
      <c r="AJ92" s="87"/>
      <c r="AK92" s="87"/>
      <c r="AL92" s="87"/>
      <c r="AM92" s="87"/>
      <c r="AN92" s="87"/>
    </row>
    <row r="93" spans="1:40">
      <c r="A93" s="21"/>
      <c r="B93" s="342" t="s">
        <v>126</v>
      </c>
      <c r="C93" s="86" t="s">
        <v>238</v>
      </c>
      <c r="D93" s="53"/>
      <c r="E93" s="53"/>
      <c r="F93" s="53"/>
      <c r="G93" s="54">
        <f t="shared" si="9"/>
        <v>3</v>
      </c>
      <c r="H93" s="55">
        <f>'Prototype protection (25)'!B202</f>
        <v>0</v>
      </c>
      <c r="I93" s="96"/>
      <c r="J93" s="88">
        <f t="shared" si="8"/>
        <v>0</v>
      </c>
      <c r="K93" s="97"/>
      <c r="L93" s="97"/>
      <c r="M93" s="98"/>
      <c r="N93" s="97"/>
      <c r="O93" s="98"/>
      <c r="P93" s="98"/>
      <c r="Q93" s="98"/>
      <c r="R93" s="98"/>
      <c r="S93" s="98"/>
      <c r="T93" s="98"/>
      <c r="U93" s="98"/>
      <c r="V93" s="87"/>
      <c r="W93" s="87"/>
      <c r="X93" s="87"/>
      <c r="Y93" s="87"/>
      <c r="Z93" s="87"/>
      <c r="AA93" s="87"/>
      <c r="AB93" s="87"/>
      <c r="AC93" s="87"/>
      <c r="AD93" s="87"/>
      <c r="AE93" s="87"/>
      <c r="AF93" s="87"/>
      <c r="AG93" s="87"/>
      <c r="AH93" s="87"/>
      <c r="AI93" s="87"/>
      <c r="AJ93" s="87"/>
      <c r="AK93" s="87"/>
      <c r="AL93" s="87"/>
      <c r="AM93" s="87"/>
      <c r="AN93" s="87"/>
    </row>
    <row r="94" spans="1:40">
      <c r="A94" s="21"/>
      <c r="B94" s="342" t="s">
        <v>127</v>
      </c>
      <c r="C94" s="86" t="s">
        <v>239</v>
      </c>
      <c r="D94" s="53"/>
      <c r="E94" s="53"/>
      <c r="F94" s="53"/>
      <c r="G94" s="54">
        <f t="shared" si="9"/>
        <v>3</v>
      </c>
      <c r="H94" s="55">
        <f>'Prototype protection (25)'!B219</f>
        <v>0</v>
      </c>
      <c r="I94" s="96"/>
      <c r="J94" s="88">
        <f t="shared" si="8"/>
        <v>0</v>
      </c>
      <c r="K94" s="97"/>
      <c r="L94" s="97"/>
      <c r="M94" s="98"/>
      <c r="N94" s="97"/>
      <c r="O94" s="98"/>
      <c r="P94" s="98"/>
      <c r="Q94" s="98"/>
      <c r="R94" s="98"/>
      <c r="S94" s="98"/>
      <c r="T94" s="98"/>
      <c r="U94" s="98"/>
      <c r="V94" s="87"/>
      <c r="W94" s="87"/>
      <c r="X94" s="87"/>
      <c r="Y94" s="87"/>
      <c r="Z94" s="87"/>
      <c r="AA94" s="87"/>
      <c r="AB94" s="87"/>
      <c r="AC94" s="87"/>
      <c r="AD94" s="87"/>
      <c r="AE94" s="87"/>
      <c r="AF94" s="87"/>
      <c r="AG94" s="87"/>
      <c r="AH94" s="87"/>
      <c r="AI94" s="87"/>
      <c r="AJ94" s="87"/>
      <c r="AK94" s="87"/>
      <c r="AL94" s="87"/>
      <c r="AM94" s="87"/>
      <c r="AN94" s="87"/>
    </row>
    <row r="95" spans="1:40">
      <c r="A95" s="21"/>
      <c r="B95" s="342" t="s">
        <v>128</v>
      </c>
      <c r="C95" s="86" t="s">
        <v>240</v>
      </c>
      <c r="D95" s="53"/>
      <c r="E95" s="53"/>
      <c r="F95" s="53"/>
      <c r="G95" s="54">
        <f t="shared" si="9"/>
        <v>3</v>
      </c>
      <c r="H95" s="55">
        <f>'Prototype protection (25)'!B236</f>
        <v>0</v>
      </c>
      <c r="I95" s="96"/>
      <c r="J95" s="88">
        <f t="shared" si="8"/>
        <v>0</v>
      </c>
      <c r="K95" s="97"/>
      <c r="L95" s="97"/>
      <c r="M95" s="98"/>
      <c r="N95" s="97"/>
      <c r="O95" s="98"/>
      <c r="P95" s="98"/>
      <c r="Q95" s="98"/>
      <c r="R95" s="98"/>
      <c r="S95" s="98"/>
      <c r="T95" s="98"/>
      <c r="U95" s="98"/>
      <c r="V95" s="87"/>
      <c r="W95" s="87"/>
      <c r="X95" s="87"/>
      <c r="Y95" s="87"/>
      <c r="Z95" s="87"/>
      <c r="AA95" s="87"/>
      <c r="AB95" s="87"/>
      <c r="AC95" s="87"/>
      <c r="AD95" s="87"/>
      <c r="AE95" s="87"/>
      <c r="AF95" s="87"/>
      <c r="AG95" s="87"/>
      <c r="AH95" s="87"/>
      <c r="AI95" s="87"/>
      <c r="AJ95" s="87"/>
      <c r="AK95" s="87"/>
      <c r="AL95" s="87"/>
      <c r="AM95" s="87"/>
      <c r="AN95" s="87"/>
    </row>
    <row r="96" spans="1:40">
      <c r="A96" s="21"/>
      <c r="B96" s="342" t="s">
        <v>129</v>
      </c>
      <c r="C96" s="86" t="s">
        <v>241</v>
      </c>
      <c r="D96" s="53"/>
      <c r="E96" s="53"/>
      <c r="F96" s="53"/>
      <c r="G96" s="54">
        <f t="shared" si="9"/>
        <v>3</v>
      </c>
      <c r="H96" s="55">
        <f>'Prototype protection (25)'!B253</f>
        <v>0</v>
      </c>
      <c r="I96" s="96"/>
      <c r="J96" s="88">
        <f t="shared" si="8"/>
        <v>0</v>
      </c>
      <c r="K96" s="97"/>
      <c r="L96" s="97"/>
      <c r="M96" s="98"/>
      <c r="N96" s="97"/>
      <c r="O96" s="98"/>
      <c r="P96" s="98"/>
      <c r="Q96" s="98"/>
      <c r="R96" s="98"/>
      <c r="S96" s="98"/>
      <c r="T96" s="98"/>
      <c r="U96" s="98"/>
      <c r="V96" s="87"/>
      <c r="W96" s="87"/>
      <c r="X96" s="87"/>
      <c r="Y96" s="87"/>
      <c r="Z96" s="87"/>
      <c r="AA96" s="87"/>
      <c r="AB96" s="87"/>
      <c r="AC96" s="87"/>
      <c r="AD96" s="87"/>
      <c r="AE96" s="87"/>
      <c r="AF96" s="87"/>
      <c r="AG96" s="87"/>
      <c r="AH96" s="87"/>
      <c r="AI96" s="87"/>
      <c r="AJ96" s="87"/>
      <c r="AK96" s="87"/>
      <c r="AL96" s="87"/>
      <c r="AM96" s="87"/>
      <c r="AN96" s="87"/>
    </row>
    <row r="97" spans="1:40">
      <c r="A97" s="21"/>
      <c r="B97" s="342" t="s">
        <v>131</v>
      </c>
      <c r="C97" s="86" t="s">
        <v>242</v>
      </c>
      <c r="D97" s="53"/>
      <c r="E97" s="53"/>
      <c r="F97" s="53"/>
      <c r="G97" s="54">
        <f t="shared" si="9"/>
        <v>3</v>
      </c>
      <c r="H97" s="55">
        <f>'Prototype protection (25)'!B272</f>
        <v>0</v>
      </c>
      <c r="I97" s="96"/>
      <c r="J97" s="88">
        <f t="shared" si="8"/>
        <v>0</v>
      </c>
      <c r="K97" s="97"/>
      <c r="L97" s="97"/>
      <c r="M97" s="98"/>
      <c r="N97" s="97"/>
      <c r="O97" s="98"/>
      <c r="P97" s="98"/>
      <c r="Q97" s="98"/>
      <c r="R97" s="98"/>
      <c r="S97" s="98"/>
      <c r="T97" s="98"/>
      <c r="U97" s="98"/>
      <c r="V97" s="87"/>
      <c r="W97" s="87"/>
      <c r="X97" s="87"/>
      <c r="Y97" s="87"/>
      <c r="Z97" s="87"/>
      <c r="AA97" s="87"/>
      <c r="AB97" s="87"/>
      <c r="AC97" s="87"/>
      <c r="AD97" s="87"/>
      <c r="AE97" s="87"/>
      <c r="AF97" s="87"/>
      <c r="AG97" s="87"/>
      <c r="AH97" s="87"/>
      <c r="AI97" s="87"/>
      <c r="AJ97" s="87"/>
      <c r="AK97" s="87"/>
      <c r="AL97" s="87"/>
      <c r="AM97" s="87"/>
      <c r="AN97" s="87"/>
    </row>
    <row r="98" spans="1:40">
      <c r="A98" s="21"/>
      <c r="B98" s="342" t="s">
        <v>132</v>
      </c>
      <c r="C98" s="86" t="s">
        <v>243</v>
      </c>
      <c r="D98" s="53"/>
      <c r="E98" s="53"/>
      <c r="F98" s="53"/>
      <c r="G98" s="54">
        <f t="shared" si="9"/>
        <v>3</v>
      </c>
      <c r="H98" s="55">
        <f>'Prototype protection (25)'!B289</f>
        <v>0</v>
      </c>
      <c r="I98" s="96"/>
      <c r="J98" s="88">
        <f t="shared" si="8"/>
        <v>0</v>
      </c>
      <c r="K98" s="97"/>
      <c r="L98" s="97"/>
      <c r="M98" s="98"/>
      <c r="N98" s="97"/>
      <c r="O98" s="98"/>
      <c r="P98" s="98"/>
      <c r="Q98" s="98"/>
      <c r="R98" s="98"/>
      <c r="S98" s="98"/>
      <c r="T98" s="98"/>
      <c r="U98" s="98"/>
      <c r="V98" s="87"/>
      <c r="W98" s="87"/>
      <c r="X98" s="87"/>
      <c r="Y98" s="87"/>
      <c r="Z98" s="87"/>
      <c r="AA98" s="87"/>
      <c r="AB98" s="87"/>
      <c r="AC98" s="87"/>
      <c r="AD98" s="87"/>
      <c r="AE98" s="87"/>
      <c r="AF98" s="87"/>
      <c r="AG98" s="87"/>
      <c r="AH98" s="87"/>
      <c r="AI98" s="87"/>
      <c r="AJ98" s="87"/>
      <c r="AK98" s="87"/>
      <c r="AL98" s="87"/>
      <c r="AM98" s="87"/>
      <c r="AN98" s="87"/>
    </row>
    <row r="99" spans="1:40">
      <c r="B99" s="342" t="s">
        <v>133</v>
      </c>
      <c r="C99" s="86" t="s">
        <v>244</v>
      </c>
      <c r="D99" s="53"/>
      <c r="E99" s="53"/>
      <c r="F99" s="53"/>
      <c r="G99" s="54">
        <f t="shared" si="9"/>
        <v>3</v>
      </c>
      <c r="H99" s="55">
        <f>'Prototype protection (25)'!B306</f>
        <v>0</v>
      </c>
      <c r="I99" s="93"/>
      <c r="J99" s="88">
        <f t="shared" si="8"/>
        <v>0</v>
      </c>
      <c r="K99" s="97"/>
      <c r="L99" s="97"/>
      <c r="M99" s="98"/>
      <c r="N99" s="97"/>
      <c r="O99" s="98"/>
      <c r="P99" s="98"/>
      <c r="Q99" s="98"/>
      <c r="R99" s="98"/>
      <c r="S99" s="98"/>
      <c r="T99" s="98"/>
      <c r="U99" s="98"/>
      <c r="V99" s="87"/>
      <c r="W99" s="87"/>
      <c r="X99" s="87"/>
      <c r="Y99" s="87"/>
      <c r="Z99" s="87"/>
      <c r="AA99" s="87"/>
      <c r="AB99" s="87"/>
      <c r="AC99" s="87"/>
      <c r="AD99" s="87"/>
      <c r="AE99" s="87"/>
      <c r="AF99" s="87"/>
      <c r="AG99" s="87"/>
      <c r="AH99" s="87"/>
      <c r="AI99" s="87"/>
      <c r="AJ99" s="87"/>
      <c r="AK99" s="87"/>
      <c r="AL99" s="87"/>
      <c r="AM99" s="87"/>
      <c r="AN99" s="87"/>
    </row>
    <row r="100" spans="1:40">
      <c r="B100" s="342" t="s">
        <v>134</v>
      </c>
      <c r="C100" s="86" t="s">
        <v>245</v>
      </c>
      <c r="D100" s="53"/>
      <c r="E100" s="53"/>
      <c r="F100" s="53"/>
      <c r="G100" s="54">
        <f t="shared" si="9"/>
        <v>3</v>
      </c>
      <c r="H100" s="55">
        <f>'Prototype protection (25)'!B323</f>
        <v>0</v>
      </c>
      <c r="I100" s="93"/>
      <c r="J100" s="88">
        <f t="shared" si="8"/>
        <v>0</v>
      </c>
      <c r="K100" s="97"/>
      <c r="L100" s="97"/>
      <c r="M100" s="98"/>
      <c r="N100" s="97"/>
      <c r="O100" s="98"/>
      <c r="P100" s="98"/>
      <c r="Q100" s="98"/>
      <c r="R100" s="98"/>
      <c r="S100" s="98"/>
      <c r="T100" s="98"/>
      <c r="U100" s="98"/>
      <c r="V100" s="87"/>
      <c r="W100" s="87"/>
      <c r="X100" s="87"/>
      <c r="Y100" s="87"/>
      <c r="Z100" s="87"/>
      <c r="AA100" s="87"/>
      <c r="AB100" s="87"/>
      <c r="AC100" s="87"/>
      <c r="AD100" s="87"/>
      <c r="AE100" s="87"/>
      <c r="AF100" s="87"/>
      <c r="AG100" s="87"/>
      <c r="AH100" s="87"/>
      <c r="AI100" s="87"/>
      <c r="AJ100" s="87"/>
      <c r="AK100" s="87"/>
      <c r="AL100" s="87"/>
      <c r="AM100" s="87"/>
      <c r="AN100" s="87"/>
    </row>
    <row r="101" spans="1:40">
      <c r="B101" s="342" t="s">
        <v>135</v>
      </c>
      <c r="C101" s="86" t="s">
        <v>246</v>
      </c>
      <c r="D101" s="53"/>
      <c r="E101" s="53"/>
      <c r="F101" s="53"/>
      <c r="G101" s="54">
        <f t="shared" si="9"/>
        <v>3</v>
      </c>
      <c r="H101" s="55">
        <f>'Prototype protection (25)'!B340</f>
        <v>0</v>
      </c>
      <c r="I101" s="93"/>
      <c r="J101" s="88">
        <f t="shared" si="8"/>
        <v>0</v>
      </c>
      <c r="K101" s="97"/>
      <c r="L101" s="97"/>
      <c r="M101" s="98"/>
      <c r="N101" s="97"/>
      <c r="O101" s="98"/>
      <c r="P101" s="98"/>
      <c r="Q101" s="98"/>
      <c r="R101" s="98"/>
      <c r="S101" s="98"/>
      <c r="T101" s="98"/>
      <c r="U101" s="98"/>
      <c r="V101" s="87"/>
      <c r="W101" s="87"/>
      <c r="X101" s="87"/>
      <c r="Y101" s="87"/>
      <c r="Z101" s="87"/>
      <c r="AA101" s="87"/>
      <c r="AB101" s="87"/>
      <c r="AC101" s="87"/>
      <c r="AD101" s="87"/>
      <c r="AE101" s="87"/>
      <c r="AF101" s="87"/>
      <c r="AG101" s="87"/>
      <c r="AH101" s="87"/>
      <c r="AI101" s="87"/>
      <c r="AJ101" s="87"/>
      <c r="AK101" s="87"/>
      <c r="AL101" s="87"/>
      <c r="AM101" s="87"/>
      <c r="AN101" s="87"/>
    </row>
    <row r="102" spans="1:40">
      <c r="B102" s="342" t="s">
        <v>136</v>
      </c>
      <c r="C102" s="86" t="s">
        <v>247</v>
      </c>
      <c r="D102" s="53"/>
      <c r="E102" s="53"/>
      <c r="F102" s="53"/>
      <c r="G102" s="54">
        <f t="shared" si="9"/>
        <v>3</v>
      </c>
      <c r="H102" s="55">
        <f>'Prototype protection (25)'!B357</f>
        <v>0</v>
      </c>
      <c r="I102" s="93"/>
      <c r="J102" s="88">
        <f t="shared" si="8"/>
        <v>0</v>
      </c>
      <c r="K102" s="97"/>
      <c r="L102" s="97"/>
      <c r="M102" s="98"/>
      <c r="N102" s="97"/>
      <c r="O102" s="98"/>
      <c r="P102" s="98"/>
      <c r="Q102" s="98"/>
      <c r="R102" s="98"/>
      <c r="S102" s="98"/>
      <c r="T102" s="98"/>
      <c r="U102" s="98"/>
      <c r="V102" s="87"/>
      <c r="W102" s="87"/>
      <c r="X102" s="87"/>
      <c r="Y102" s="87"/>
      <c r="Z102" s="87"/>
      <c r="AA102" s="87"/>
      <c r="AB102" s="87"/>
      <c r="AC102" s="87"/>
      <c r="AD102" s="87"/>
      <c r="AE102" s="87"/>
      <c r="AF102" s="87"/>
      <c r="AG102" s="87"/>
      <c r="AH102" s="87"/>
      <c r="AI102" s="87"/>
      <c r="AJ102" s="87"/>
      <c r="AK102" s="87"/>
      <c r="AL102" s="87"/>
      <c r="AM102" s="87"/>
      <c r="AN102" s="87"/>
    </row>
    <row r="103" spans="1:40">
      <c r="B103" s="342" t="s">
        <v>137</v>
      </c>
      <c r="C103" s="86" t="s">
        <v>248</v>
      </c>
      <c r="D103" s="53"/>
      <c r="E103" s="53"/>
      <c r="F103" s="53"/>
      <c r="G103" s="54">
        <f t="shared" si="9"/>
        <v>3</v>
      </c>
      <c r="H103" s="55">
        <f>'Prototype protection (25)'!B374</f>
        <v>0</v>
      </c>
      <c r="I103" s="93"/>
      <c r="J103" s="88">
        <f t="shared" si="8"/>
        <v>0</v>
      </c>
      <c r="K103" s="97"/>
      <c r="L103" s="97"/>
      <c r="M103" s="98"/>
      <c r="N103" s="97"/>
      <c r="O103" s="98"/>
      <c r="P103" s="98"/>
      <c r="Q103" s="98"/>
      <c r="R103" s="98"/>
      <c r="S103" s="98"/>
      <c r="T103" s="98"/>
      <c r="U103" s="98"/>
      <c r="V103" s="87"/>
      <c r="W103" s="87"/>
      <c r="X103" s="87"/>
      <c r="Y103" s="87"/>
      <c r="Z103" s="87"/>
      <c r="AA103" s="87"/>
      <c r="AB103" s="87"/>
      <c r="AC103" s="87"/>
      <c r="AD103" s="87"/>
      <c r="AE103" s="87"/>
      <c r="AF103" s="87"/>
      <c r="AG103" s="87"/>
      <c r="AH103" s="87"/>
      <c r="AI103" s="87"/>
      <c r="AJ103" s="87"/>
      <c r="AK103" s="87"/>
      <c r="AL103" s="87"/>
      <c r="AM103" s="87"/>
      <c r="AN103" s="87"/>
    </row>
    <row r="104" spans="1:40" ht="20.100000000000001" customHeight="1">
      <c r="B104" s="333"/>
      <c r="C104" s="334"/>
      <c r="D104" s="335"/>
      <c r="E104" s="335"/>
      <c r="F104" s="335"/>
      <c r="G104" s="336">
        <f>SUM(G82:G103)/COUNT(G82:G103)</f>
        <v>3</v>
      </c>
      <c r="H104" s="336">
        <f>SUM(H82:H103)/COUNT(H82:H103)</f>
        <v>0</v>
      </c>
      <c r="I104" s="338"/>
      <c r="J104" s="338">
        <f t="shared" ref="J104" si="10">SUM(J82:J103)/COUNT(J82:J103)</f>
        <v>0</v>
      </c>
      <c r="K104" s="97"/>
      <c r="L104" s="97"/>
      <c r="M104" s="98"/>
      <c r="N104" s="97"/>
      <c r="O104" s="98"/>
      <c r="P104" s="98"/>
      <c r="Q104" s="98"/>
      <c r="R104" s="98"/>
      <c r="S104" s="98"/>
      <c r="T104" s="98"/>
      <c r="U104" s="98"/>
      <c r="V104" s="87"/>
      <c r="W104" s="87"/>
      <c r="X104" s="87"/>
      <c r="Y104" s="87"/>
      <c r="Z104" s="87"/>
      <c r="AA104" s="87"/>
      <c r="AB104" s="87"/>
      <c r="AC104" s="87"/>
      <c r="AD104" s="87"/>
      <c r="AE104" s="87"/>
      <c r="AF104" s="87"/>
      <c r="AG104" s="87"/>
      <c r="AH104" s="87"/>
      <c r="AI104" s="87"/>
      <c r="AJ104" s="87"/>
      <c r="AK104" s="87"/>
      <c r="AL104" s="87"/>
      <c r="AM104" s="87"/>
      <c r="AN104" s="87"/>
    </row>
    <row r="105" spans="1:40" ht="20.100000000000001" customHeight="1">
      <c r="A105" s="21"/>
      <c r="I105" s="96"/>
      <c r="J105" s="97"/>
      <c r="K105" s="97"/>
      <c r="L105" s="97"/>
      <c r="M105" s="98"/>
      <c r="N105" s="97"/>
      <c r="O105" s="98"/>
      <c r="P105" s="98"/>
      <c r="Q105" s="98"/>
      <c r="R105" s="98"/>
      <c r="S105" s="98"/>
      <c r="T105" s="98"/>
      <c r="U105" s="98"/>
      <c r="V105" s="87"/>
      <c r="W105" s="87"/>
      <c r="X105" s="87"/>
      <c r="Y105" s="87"/>
      <c r="Z105" s="87"/>
      <c r="AA105" s="87"/>
      <c r="AB105" s="87"/>
      <c r="AC105" s="87"/>
      <c r="AD105" s="87"/>
      <c r="AE105" s="87"/>
      <c r="AF105" s="87"/>
      <c r="AG105" s="87"/>
      <c r="AH105" s="87"/>
      <c r="AI105" s="87"/>
      <c r="AJ105" s="87"/>
      <c r="AK105" s="87"/>
      <c r="AL105" s="87"/>
      <c r="AM105" s="87"/>
      <c r="AN105" s="87"/>
    </row>
    <row r="106" spans="1:40">
      <c r="A106" s="21"/>
      <c r="I106" s="96"/>
      <c r="J106" s="97"/>
      <c r="K106" s="97"/>
      <c r="L106" s="97"/>
      <c r="M106" s="98"/>
      <c r="N106" s="97"/>
      <c r="O106" s="98"/>
      <c r="P106" s="98"/>
      <c r="Q106" s="98"/>
      <c r="R106" s="98"/>
      <c r="S106" s="98"/>
      <c r="T106" s="98"/>
      <c r="U106" s="98"/>
      <c r="V106" s="87"/>
      <c r="W106" s="87"/>
      <c r="X106" s="87"/>
      <c r="Y106" s="87"/>
      <c r="Z106" s="87"/>
      <c r="AA106" s="87"/>
      <c r="AB106" s="87"/>
      <c r="AC106" s="87"/>
      <c r="AD106" s="87"/>
      <c r="AE106" s="87"/>
      <c r="AF106" s="87"/>
      <c r="AG106" s="87"/>
      <c r="AH106" s="87"/>
      <c r="AI106" s="87"/>
      <c r="AJ106" s="87"/>
      <c r="AK106" s="87"/>
      <c r="AL106" s="87"/>
      <c r="AM106" s="87"/>
      <c r="AN106" s="87"/>
    </row>
    <row r="107" spans="1:40">
      <c r="A107" s="21"/>
      <c r="I107" s="96"/>
      <c r="J107" s="97"/>
      <c r="K107" s="97"/>
      <c r="L107" s="97"/>
      <c r="M107" s="98"/>
      <c r="N107" s="97"/>
      <c r="O107" s="98"/>
      <c r="P107" s="98"/>
      <c r="Q107" s="98"/>
      <c r="R107" s="98"/>
      <c r="S107" s="98"/>
      <c r="T107" s="98"/>
      <c r="U107" s="98"/>
      <c r="V107" s="87"/>
      <c r="W107" s="87"/>
      <c r="X107" s="87"/>
      <c r="Y107" s="87"/>
      <c r="Z107" s="87"/>
      <c r="AA107" s="87"/>
      <c r="AB107" s="87"/>
      <c r="AC107" s="87"/>
      <c r="AD107" s="87"/>
      <c r="AE107" s="87"/>
      <c r="AF107" s="87"/>
      <c r="AG107" s="87"/>
      <c r="AH107" s="87"/>
      <c r="AI107" s="87"/>
      <c r="AJ107" s="87"/>
      <c r="AK107" s="87"/>
      <c r="AL107" s="87"/>
      <c r="AM107" s="87"/>
      <c r="AN107" s="87"/>
    </row>
    <row r="108" spans="1:40">
      <c r="A108" s="21"/>
      <c r="I108" s="96"/>
      <c r="J108" s="97"/>
      <c r="K108" s="97"/>
      <c r="L108" s="97"/>
      <c r="M108" s="98"/>
      <c r="N108" s="97"/>
      <c r="O108" s="98"/>
      <c r="P108" s="98"/>
      <c r="Q108" s="98"/>
      <c r="R108" s="98"/>
      <c r="S108" s="98"/>
      <c r="T108" s="98"/>
      <c r="U108" s="98"/>
      <c r="V108" s="87"/>
      <c r="W108" s="87"/>
      <c r="X108" s="87"/>
      <c r="Y108" s="87"/>
      <c r="Z108" s="87"/>
      <c r="AA108" s="87"/>
      <c r="AB108" s="87"/>
      <c r="AC108" s="87"/>
      <c r="AD108" s="87"/>
      <c r="AE108" s="87"/>
      <c r="AF108" s="87"/>
      <c r="AG108" s="87"/>
      <c r="AH108" s="87"/>
      <c r="AI108" s="87"/>
      <c r="AJ108" s="87"/>
      <c r="AK108" s="87"/>
      <c r="AL108" s="87"/>
      <c r="AM108" s="87"/>
      <c r="AN108" s="87"/>
    </row>
    <row r="109" spans="1:40">
      <c r="A109" s="21"/>
      <c r="I109" s="96"/>
      <c r="J109" s="97"/>
      <c r="K109" s="97"/>
      <c r="L109" s="97"/>
      <c r="M109" s="98"/>
      <c r="N109" s="97"/>
      <c r="O109" s="98"/>
      <c r="P109" s="98"/>
      <c r="Q109" s="98"/>
      <c r="R109" s="98"/>
      <c r="S109" s="98"/>
      <c r="T109" s="98"/>
      <c r="U109" s="98"/>
      <c r="V109" s="87"/>
      <c r="W109" s="87"/>
      <c r="X109" s="87"/>
      <c r="Y109" s="87"/>
      <c r="Z109" s="87"/>
      <c r="AA109" s="87"/>
      <c r="AB109" s="87"/>
      <c r="AC109" s="87"/>
      <c r="AD109" s="87"/>
      <c r="AE109" s="87"/>
      <c r="AF109" s="87"/>
      <c r="AG109" s="87"/>
      <c r="AH109" s="87"/>
      <c r="AI109" s="87"/>
      <c r="AJ109" s="87"/>
      <c r="AK109" s="87"/>
      <c r="AL109" s="87"/>
      <c r="AM109" s="87"/>
      <c r="AN109" s="87"/>
    </row>
    <row r="110" spans="1:40" ht="55.5" customHeight="1">
      <c r="A110" s="21"/>
      <c r="B110" s="419"/>
      <c r="C110" s="420"/>
      <c r="D110" s="420"/>
      <c r="E110" s="420"/>
      <c r="F110" s="420"/>
      <c r="G110" s="19"/>
      <c r="H110" s="19"/>
      <c r="I110" s="96"/>
      <c r="J110" s="97"/>
      <c r="K110" s="97"/>
      <c r="L110" s="97"/>
      <c r="M110" s="98"/>
      <c r="N110" s="97"/>
      <c r="O110" s="98"/>
      <c r="P110" s="98"/>
      <c r="Q110" s="98"/>
      <c r="R110" s="98"/>
      <c r="S110" s="98"/>
      <c r="T110" s="98"/>
      <c r="U110" s="98"/>
      <c r="V110" s="87"/>
      <c r="W110" s="87"/>
      <c r="X110" s="87"/>
      <c r="Y110" s="87"/>
      <c r="Z110" s="87"/>
      <c r="AA110" s="87"/>
      <c r="AB110" s="87"/>
      <c r="AC110" s="87"/>
      <c r="AD110" s="87"/>
      <c r="AE110" s="87"/>
      <c r="AF110" s="87"/>
      <c r="AG110" s="87"/>
      <c r="AH110" s="87"/>
      <c r="AI110" s="87"/>
      <c r="AJ110" s="87"/>
      <c r="AK110" s="87"/>
      <c r="AL110" s="87"/>
      <c r="AM110" s="87"/>
      <c r="AN110" s="87"/>
    </row>
    <row r="111" spans="1:40" ht="33.75" customHeight="1">
      <c r="I111" s="93"/>
      <c r="J111" s="97"/>
      <c r="K111" s="97"/>
      <c r="L111" s="97"/>
      <c r="M111" s="98"/>
      <c r="N111" s="97"/>
      <c r="O111" s="98"/>
      <c r="P111" s="98"/>
      <c r="Q111" s="98"/>
      <c r="R111" s="98"/>
      <c r="S111" s="98"/>
      <c r="T111" s="98"/>
      <c r="U111" s="98"/>
      <c r="V111" s="87"/>
      <c r="W111" s="87"/>
      <c r="X111" s="87"/>
      <c r="Y111" s="87"/>
      <c r="Z111" s="87"/>
      <c r="AA111" s="87"/>
      <c r="AB111" s="87"/>
      <c r="AC111" s="87"/>
      <c r="AD111" s="87"/>
      <c r="AE111" s="87"/>
      <c r="AF111" s="87"/>
      <c r="AG111" s="87"/>
      <c r="AH111" s="87"/>
      <c r="AI111" s="87"/>
      <c r="AJ111" s="87"/>
      <c r="AK111" s="87"/>
      <c r="AL111" s="87"/>
      <c r="AM111" s="87"/>
      <c r="AN111" s="87"/>
    </row>
    <row r="112" spans="1:40">
      <c r="I112" s="93"/>
      <c r="J112" s="97"/>
      <c r="K112" s="97"/>
      <c r="L112" s="97"/>
      <c r="M112" s="98"/>
      <c r="N112" s="97"/>
      <c r="O112" s="98"/>
      <c r="P112" s="98"/>
      <c r="Q112" s="98"/>
      <c r="R112" s="98"/>
      <c r="S112" s="98"/>
      <c r="T112" s="98"/>
      <c r="U112" s="98"/>
      <c r="V112" s="87"/>
      <c r="W112" s="87"/>
      <c r="X112" s="87"/>
      <c r="Y112" s="87"/>
      <c r="Z112" s="87"/>
      <c r="AA112" s="87"/>
      <c r="AB112" s="87"/>
      <c r="AC112" s="87"/>
      <c r="AD112" s="87"/>
      <c r="AE112" s="87"/>
      <c r="AF112" s="87"/>
      <c r="AG112" s="87"/>
      <c r="AH112" s="87"/>
      <c r="AI112" s="87"/>
      <c r="AJ112" s="87"/>
      <c r="AK112" s="87"/>
      <c r="AL112" s="87"/>
      <c r="AM112" s="87"/>
      <c r="AN112" s="87"/>
    </row>
    <row r="113" spans="1:40">
      <c r="I113" s="93"/>
      <c r="J113" s="97"/>
      <c r="K113" s="97"/>
      <c r="L113" s="97"/>
      <c r="M113" s="98"/>
      <c r="N113" s="97"/>
      <c r="O113" s="98"/>
      <c r="P113" s="98"/>
      <c r="Q113" s="98"/>
      <c r="R113" s="98"/>
      <c r="S113" s="98"/>
      <c r="T113" s="98"/>
      <c r="U113" s="98"/>
      <c r="V113" s="87"/>
      <c r="W113" s="87"/>
      <c r="X113" s="87"/>
      <c r="Y113" s="87"/>
      <c r="Z113" s="87"/>
      <c r="AA113" s="87"/>
      <c r="AB113" s="87"/>
      <c r="AC113" s="87"/>
      <c r="AD113" s="87"/>
      <c r="AE113" s="87"/>
      <c r="AF113" s="87"/>
      <c r="AG113" s="87"/>
      <c r="AH113" s="87"/>
      <c r="AI113" s="87"/>
      <c r="AJ113" s="87"/>
      <c r="AK113" s="87"/>
      <c r="AL113" s="87"/>
      <c r="AM113" s="87"/>
      <c r="AN113" s="87"/>
    </row>
    <row r="114" spans="1:40">
      <c r="I114" s="93"/>
      <c r="J114" s="97"/>
      <c r="K114" s="97"/>
      <c r="L114" s="97"/>
      <c r="M114" s="98"/>
      <c r="N114" s="97"/>
      <c r="O114" s="98"/>
      <c r="P114" s="98"/>
      <c r="Q114" s="98"/>
      <c r="R114" s="98"/>
      <c r="S114" s="98"/>
      <c r="T114" s="98"/>
      <c r="U114" s="98"/>
      <c r="V114" s="87"/>
      <c r="W114" s="87"/>
      <c r="X114" s="87"/>
      <c r="Y114" s="87"/>
      <c r="Z114" s="87"/>
      <c r="AA114" s="87"/>
      <c r="AB114" s="87"/>
      <c r="AC114" s="87"/>
      <c r="AD114" s="87"/>
      <c r="AE114" s="87"/>
      <c r="AF114" s="87"/>
      <c r="AG114" s="87"/>
      <c r="AH114" s="87"/>
      <c r="AI114" s="87"/>
      <c r="AJ114" s="87"/>
      <c r="AK114" s="87"/>
      <c r="AL114" s="87"/>
      <c r="AM114" s="87"/>
      <c r="AN114" s="87"/>
    </row>
    <row r="115" spans="1:40">
      <c r="I115" s="93"/>
      <c r="J115" s="97"/>
      <c r="K115" s="97"/>
      <c r="L115" s="97"/>
      <c r="M115" s="98"/>
      <c r="N115" s="97"/>
      <c r="O115" s="98"/>
      <c r="P115" s="98"/>
      <c r="Q115" s="98"/>
      <c r="R115" s="98"/>
      <c r="S115" s="98"/>
      <c r="T115" s="98"/>
      <c r="U115" s="98"/>
      <c r="V115" s="87"/>
      <c r="W115" s="87"/>
      <c r="X115" s="87"/>
      <c r="Y115" s="87"/>
      <c r="Z115" s="87"/>
      <c r="AA115" s="87"/>
      <c r="AB115" s="87"/>
      <c r="AC115" s="87"/>
      <c r="AD115" s="87"/>
      <c r="AE115" s="87"/>
      <c r="AF115" s="87"/>
      <c r="AG115" s="87"/>
      <c r="AH115" s="87"/>
      <c r="AI115" s="87"/>
      <c r="AJ115" s="87"/>
      <c r="AK115" s="87"/>
      <c r="AL115" s="87"/>
      <c r="AM115" s="87"/>
      <c r="AN115" s="87"/>
    </row>
    <row r="116" spans="1:40">
      <c r="I116" s="93"/>
      <c r="J116" s="97"/>
      <c r="K116" s="97"/>
      <c r="L116" s="97"/>
      <c r="M116" s="98"/>
      <c r="N116" s="97"/>
      <c r="O116" s="98"/>
      <c r="P116" s="98"/>
      <c r="Q116" s="98"/>
      <c r="R116" s="98"/>
      <c r="S116" s="98"/>
      <c r="T116" s="98"/>
      <c r="U116" s="98"/>
      <c r="V116" s="87"/>
      <c r="W116" s="87"/>
      <c r="X116" s="87"/>
      <c r="Y116" s="87"/>
      <c r="Z116" s="87"/>
      <c r="AA116" s="87"/>
      <c r="AB116" s="87"/>
      <c r="AC116" s="87"/>
      <c r="AD116" s="87"/>
      <c r="AE116" s="87"/>
      <c r="AF116" s="87"/>
      <c r="AG116" s="87"/>
      <c r="AH116" s="87"/>
      <c r="AI116" s="87"/>
      <c r="AJ116" s="87"/>
      <c r="AK116" s="87"/>
      <c r="AL116" s="87"/>
      <c r="AM116" s="87"/>
      <c r="AN116" s="87"/>
    </row>
    <row r="117" spans="1:40">
      <c r="I117" s="93"/>
      <c r="J117" s="97"/>
      <c r="K117" s="97"/>
      <c r="L117" s="97"/>
      <c r="M117" s="98"/>
      <c r="N117" s="97"/>
      <c r="O117" s="98"/>
      <c r="P117" s="98"/>
      <c r="Q117" s="98"/>
      <c r="R117" s="98"/>
      <c r="S117" s="98"/>
      <c r="T117" s="98"/>
      <c r="U117" s="98"/>
      <c r="V117" s="87"/>
      <c r="W117" s="87"/>
      <c r="X117" s="87"/>
      <c r="Y117" s="87"/>
      <c r="Z117" s="87"/>
      <c r="AA117" s="87"/>
      <c r="AB117" s="87"/>
      <c r="AC117" s="87"/>
      <c r="AD117" s="87"/>
      <c r="AE117" s="87"/>
      <c r="AF117" s="87"/>
      <c r="AG117" s="87"/>
      <c r="AH117" s="87"/>
      <c r="AI117" s="87"/>
      <c r="AJ117" s="87"/>
      <c r="AK117" s="87"/>
      <c r="AL117" s="87"/>
      <c r="AM117" s="87"/>
      <c r="AN117" s="87"/>
    </row>
    <row r="118" spans="1:40">
      <c r="I118" s="93"/>
      <c r="J118" s="97"/>
      <c r="K118" s="97"/>
      <c r="L118" s="97"/>
      <c r="M118" s="98"/>
      <c r="N118" s="97"/>
      <c r="O118" s="98"/>
      <c r="P118" s="98"/>
      <c r="Q118" s="98"/>
      <c r="R118" s="98"/>
      <c r="S118" s="98"/>
      <c r="T118" s="98"/>
      <c r="U118" s="98"/>
      <c r="V118" s="87"/>
      <c r="W118" s="87"/>
      <c r="X118" s="87"/>
      <c r="Y118" s="87"/>
      <c r="Z118" s="87"/>
      <c r="AA118" s="87"/>
      <c r="AB118" s="87"/>
      <c r="AC118" s="87"/>
      <c r="AD118" s="87"/>
      <c r="AE118" s="87"/>
      <c r="AF118" s="87"/>
      <c r="AG118" s="87"/>
      <c r="AH118" s="87"/>
      <c r="AI118" s="87"/>
      <c r="AJ118" s="87"/>
      <c r="AK118" s="87"/>
      <c r="AL118" s="87"/>
      <c r="AM118" s="87"/>
      <c r="AN118" s="87"/>
    </row>
    <row r="119" spans="1:40">
      <c r="I119" s="93"/>
      <c r="J119" s="97"/>
      <c r="K119" s="97"/>
      <c r="L119" s="97"/>
      <c r="M119" s="98"/>
      <c r="N119" s="97"/>
      <c r="O119" s="98"/>
      <c r="P119" s="98"/>
      <c r="Q119" s="98"/>
      <c r="R119" s="98"/>
      <c r="S119" s="98"/>
      <c r="T119" s="98"/>
      <c r="U119" s="98"/>
      <c r="V119" s="87"/>
      <c r="W119" s="87"/>
      <c r="X119" s="87"/>
      <c r="Y119" s="87"/>
      <c r="Z119" s="87"/>
      <c r="AA119" s="87"/>
      <c r="AB119" s="87"/>
      <c r="AC119" s="87"/>
      <c r="AD119" s="87"/>
      <c r="AE119" s="87"/>
      <c r="AF119" s="87"/>
      <c r="AG119" s="87"/>
      <c r="AH119" s="87"/>
      <c r="AI119" s="87"/>
      <c r="AJ119" s="87"/>
      <c r="AK119" s="87"/>
      <c r="AL119" s="87"/>
      <c r="AM119" s="87"/>
      <c r="AN119" s="87"/>
    </row>
    <row r="120" spans="1:40">
      <c r="A120" s="21"/>
      <c r="I120" s="96"/>
      <c r="J120" s="97"/>
      <c r="K120" s="97"/>
      <c r="L120" s="97"/>
      <c r="M120" s="98"/>
      <c r="N120" s="97"/>
      <c r="O120" s="98"/>
      <c r="P120" s="98"/>
      <c r="Q120" s="98"/>
      <c r="R120" s="98"/>
      <c r="S120" s="98"/>
      <c r="T120" s="98"/>
      <c r="U120" s="98"/>
      <c r="V120" s="87"/>
      <c r="W120" s="87"/>
      <c r="X120" s="87"/>
      <c r="Y120" s="87"/>
      <c r="Z120" s="87"/>
      <c r="AA120" s="87"/>
      <c r="AB120" s="87"/>
      <c r="AC120" s="87"/>
      <c r="AD120" s="87"/>
      <c r="AE120" s="87"/>
      <c r="AF120" s="87"/>
      <c r="AG120" s="87"/>
      <c r="AH120" s="87"/>
      <c r="AI120" s="87"/>
      <c r="AJ120" s="87"/>
      <c r="AK120" s="87"/>
      <c r="AL120" s="87"/>
      <c r="AM120" s="87"/>
      <c r="AN120" s="87"/>
    </row>
    <row r="121" spans="1:40">
      <c r="A121" s="21"/>
      <c r="I121" s="96"/>
      <c r="J121" s="97"/>
      <c r="K121" s="97"/>
      <c r="L121" s="97"/>
      <c r="M121" s="98"/>
      <c r="N121" s="97"/>
      <c r="O121" s="98"/>
      <c r="P121" s="98"/>
      <c r="Q121" s="98"/>
      <c r="R121" s="98"/>
      <c r="S121" s="98"/>
      <c r="T121" s="98"/>
      <c r="U121" s="98"/>
      <c r="V121" s="87"/>
      <c r="W121" s="87"/>
      <c r="X121" s="87"/>
      <c r="Y121" s="87"/>
      <c r="Z121" s="87"/>
      <c r="AA121" s="87"/>
      <c r="AB121" s="87"/>
      <c r="AC121" s="87"/>
      <c r="AD121" s="87"/>
      <c r="AE121" s="87"/>
      <c r="AF121" s="87"/>
      <c r="AG121" s="87"/>
      <c r="AH121" s="87"/>
      <c r="AI121" s="87"/>
      <c r="AJ121" s="87"/>
      <c r="AK121" s="87"/>
      <c r="AL121" s="87"/>
      <c r="AM121" s="87"/>
      <c r="AN121" s="87"/>
    </row>
    <row r="122" spans="1:40">
      <c r="A122" s="21"/>
      <c r="I122" s="96"/>
      <c r="J122" s="97"/>
      <c r="K122" s="97"/>
      <c r="L122" s="97"/>
      <c r="M122" s="98"/>
      <c r="N122" s="97"/>
      <c r="O122" s="98"/>
      <c r="P122" s="98"/>
      <c r="Q122" s="98"/>
      <c r="R122" s="98"/>
      <c r="S122" s="98"/>
      <c r="T122" s="98"/>
      <c r="U122" s="98"/>
      <c r="V122" s="87"/>
      <c r="W122" s="87"/>
      <c r="X122" s="87"/>
      <c r="Y122" s="87"/>
      <c r="Z122" s="87"/>
      <c r="AA122" s="87"/>
      <c r="AB122" s="87"/>
      <c r="AC122" s="87"/>
      <c r="AD122" s="87"/>
      <c r="AE122" s="87"/>
      <c r="AF122" s="87"/>
      <c r="AG122" s="87"/>
      <c r="AH122" s="87"/>
      <c r="AI122" s="87"/>
      <c r="AJ122" s="87"/>
      <c r="AK122" s="87"/>
      <c r="AL122" s="87"/>
      <c r="AM122" s="87"/>
      <c r="AN122" s="87"/>
    </row>
    <row r="123" spans="1:40">
      <c r="A123" s="21"/>
      <c r="I123" s="96"/>
      <c r="J123" s="97"/>
      <c r="K123" s="97"/>
      <c r="L123" s="97"/>
      <c r="M123" s="98"/>
      <c r="N123" s="97"/>
      <c r="O123" s="98"/>
      <c r="P123" s="98"/>
      <c r="Q123" s="98"/>
      <c r="R123" s="98"/>
      <c r="S123" s="98"/>
      <c r="T123" s="98"/>
      <c r="U123" s="98"/>
      <c r="V123" s="87"/>
      <c r="W123" s="87"/>
      <c r="X123" s="87"/>
      <c r="Y123" s="87"/>
      <c r="Z123" s="87"/>
      <c r="AA123" s="87"/>
      <c r="AB123" s="87"/>
      <c r="AC123" s="87"/>
      <c r="AD123" s="87"/>
      <c r="AE123" s="87"/>
      <c r="AF123" s="87"/>
      <c r="AG123" s="87"/>
      <c r="AH123" s="87"/>
      <c r="AI123" s="87"/>
      <c r="AJ123" s="87"/>
      <c r="AK123" s="87"/>
      <c r="AL123" s="87"/>
      <c r="AM123" s="87"/>
      <c r="AN123" s="87"/>
    </row>
    <row r="124" spans="1:40">
      <c r="A124" s="21"/>
      <c r="I124" s="96"/>
      <c r="J124" s="97"/>
      <c r="K124" s="97"/>
      <c r="L124" s="97"/>
      <c r="M124" s="98"/>
      <c r="N124" s="97"/>
      <c r="O124" s="98"/>
      <c r="P124" s="98"/>
      <c r="Q124" s="98"/>
      <c r="R124" s="98"/>
      <c r="S124" s="98"/>
      <c r="T124" s="98"/>
      <c r="U124" s="98"/>
      <c r="V124" s="87"/>
      <c r="W124" s="87"/>
      <c r="X124" s="87"/>
      <c r="Y124" s="87"/>
      <c r="Z124" s="87"/>
      <c r="AA124" s="87"/>
      <c r="AB124" s="87"/>
      <c r="AC124" s="87"/>
      <c r="AD124" s="87"/>
      <c r="AE124" s="87"/>
      <c r="AF124" s="87"/>
      <c r="AG124" s="87"/>
      <c r="AH124" s="87"/>
      <c r="AI124" s="87"/>
      <c r="AJ124" s="87"/>
      <c r="AK124" s="87"/>
      <c r="AL124" s="87"/>
      <c r="AM124" s="87"/>
      <c r="AN124" s="87"/>
    </row>
    <row r="125" spans="1:40">
      <c r="A125" s="21"/>
      <c r="I125" s="96"/>
      <c r="J125" s="97"/>
      <c r="K125" s="97"/>
      <c r="L125" s="97"/>
      <c r="M125" s="98"/>
      <c r="N125" s="97"/>
      <c r="O125" s="98"/>
      <c r="P125" s="98"/>
      <c r="Q125" s="98"/>
      <c r="R125" s="98"/>
      <c r="S125" s="98"/>
      <c r="T125" s="98"/>
      <c r="U125" s="98"/>
      <c r="V125" s="87"/>
      <c r="W125" s="87"/>
      <c r="X125" s="87"/>
      <c r="Y125" s="87"/>
      <c r="Z125" s="87"/>
      <c r="AA125" s="87"/>
      <c r="AB125" s="87"/>
      <c r="AC125" s="87"/>
      <c r="AD125" s="87"/>
      <c r="AE125" s="87"/>
      <c r="AF125" s="87"/>
      <c r="AG125" s="87"/>
      <c r="AH125" s="87"/>
      <c r="AI125" s="87"/>
      <c r="AJ125" s="87"/>
      <c r="AK125" s="87"/>
      <c r="AL125" s="87"/>
      <c r="AM125" s="87"/>
      <c r="AN125" s="87"/>
    </row>
    <row r="126" spans="1:40">
      <c r="A126" s="21"/>
      <c r="I126" s="96"/>
      <c r="J126" s="97"/>
      <c r="K126" s="97"/>
      <c r="L126" s="97"/>
      <c r="M126" s="98"/>
      <c r="N126" s="97"/>
      <c r="O126" s="98"/>
      <c r="P126" s="98"/>
      <c r="Q126" s="98"/>
      <c r="R126" s="98"/>
      <c r="S126" s="98"/>
      <c r="T126" s="98"/>
      <c r="U126" s="98"/>
      <c r="V126" s="87"/>
      <c r="W126" s="87"/>
      <c r="X126" s="87"/>
      <c r="Y126" s="87"/>
      <c r="Z126" s="87"/>
      <c r="AA126" s="87"/>
      <c r="AB126" s="87"/>
      <c r="AC126" s="87"/>
      <c r="AD126" s="87"/>
      <c r="AE126" s="87"/>
      <c r="AF126" s="87"/>
      <c r="AG126" s="87"/>
      <c r="AH126" s="87"/>
      <c r="AI126" s="87"/>
      <c r="AJ126" s="87"/>
      <c r="AK126" s="87"/>
      <c r="AL126" s="87"/>
      <c r="AM126" s="87"/>
      <c r="AN126" s="87"/>
    </row>
    <row r="127" spans="1:40">
      <c r="A127" s="21"/>
      <c r="I127" s="96"/>
      <c r="J127" s="97"/>
      <c r="K127" s="97"/>
      <c r="L127" s="97"/>
      <c r="M127" s="98"/>
      <c r="N127" s="97"/>
      <c r="O127" s="98"/>
      <c r="P127" s="98"/>
      <c r="Q127" s="98"/>
      <c r="R127" s="98"/>
      <c r="S127" s="98"/>
      <c r="T127" s="98"/>
      <c r="U127" s="98"/>
      <c r="V127" s="87"/>
      <c r="W127" s="87"/>
      <c r="X127" s="87"/>
      <c r="Y127" s="87"/>
      <c r="Z127" s="87"/>
      <c r="AA127" s="87"/>
      <c r="AB127" s="87"/>
      <c r="AC127" s="87"/>
      <c r="AD127" s="87"/>
      <c r="AE127" s="87"/>
      <c r="AF127" s="87"/>
      <c r="AG127" s="87"/>
      <c r="AH127" s="87"/>
      <c r="AI127" s="87"/>
      <c r="AJ127" s="87"/>
      <c r="AK127" s="87"/>
      <c r="AL127" s="87"/>
      <c r="AM127" s="87"/>
      <c r="AN127" s="87"/>
    </row>
    <row r="128" spans="1:40">
      <c r="I128" s="93"/>
      <c r="J128" s="97"/>
      <c r="K128" s="97"/>
      <c r="L128" s="97"/>
      <c r="M128" s="98"/>
      <c r="N128" s="97"/>
      <c r="O128" s="98"/>
      <c r="P128" s="98"/>
      <c r="Q128" s="98"/>
      <c r="R128" s="98"/>
      <c r="S128" s="98"/>
      <c r="T128" s="98"/>
      <c r="U128" s="98"/>
      <c r="V128" s="87"/>
      <c r="W128" s="87"/>
      <c r="X128" s="87"/>
      <c r="Y128" s="87"/>
      <c r="Z128" s="87"/>
      <c r="AA128" s="87"/>
      <c r="AB128" s="87"/>
      <c r="AC128" s="87"/>
      <c r="AD128" s="87"/>
      <c r="AE128" s="87"/>
      <c r="AF128" s="87"/>
      <c r="AG128" s="87"/>
      <c r="AH128" s="87"/>
      <c r="AI128" s="87"/>
      <c r="AJ128" s="87"/>
      <c r="AK128" s="87"/>
      <c r="AL128" s="87"/>
      <c r="AM128" s="87"/>
      <c r="AN128" s="87"/>
    </row>
    <row r="129" spans="1:40">
      <c r="I129" s="93"/>
      <c r="J129" s="97"/>
      <c r="K129" s="97"/>
      <c r="L129" s="97"/>
      <c r="M129" s="98"/>
      <c r="N129" s="97"/>
      <c r="O129" s="98"/>
      <c r="P129" s="98"/>
      <c r="Q129" s="98"/>
      <c r="R129" s="98"/>
      <c r="S129" s="98"/>
      <c r="T129" s="98"/>
      <c r="U129" s="98"/>
      <c r="V129" s="87"/>
      <c r="W129" s="87"/>
      <c r="X129" s="87"/>
      <c r="Y129" s="87"/>
      <c r="Z129" s="87"/>
      <c r="AA129" s="87"/>
      <c r="AB129" s="87"/>
      <c r="AC129" s="87"/>
      <c r="AD129" s="87"/>
      <c r="AE129" s="87"/>
      <c r="AF129" s="87"/>
      <c r="AG129" s="87"/>
      <c r="AH129" s="87"/>
      <c r="AI129" s="87"/>
      <c r="AJ129" s="87"/>
      <c r="AK129" s="87"/>
      <c r="AL129" s="87"/>
      <c r="AM129" s="87"/>
      <c r="AN129" s="87"/>
    </row>
    <row r="130" spans="1:40">
      <c r="I130" s="93"/>
      <c r="J130" s="97"/>
      <c r="K130" s="97"/>
      <c r="L130" s="97"/>
      <c r="M130" s="98"/>
      <c r="N130" s="97"/>
      <c r="O130" s="98"/>
      <c r="P130" s="98"/>
      <c r="Q130" s="98"/>
      <c r="R130" s="98"/>
      <c r="S130" s="98"/>
      <c r="T130" s="98"/>
      <c r="U130" s="98"/>
      <c r="V130" s="87"/>
      <c r="W130" s="87"/>
      <c r="X130" s="87"/>
      <c r="Y130" s="87"/>
      <c r="Z130" s="87"/>
      <c r="AA130" s="87"/>
      <c r="AB130" s="87"/>
      <c r="AC130" s="87"/>
      <c r="AD130" s="87"/>
      <c r="AE130" s="87"/>
      <c r="AF130" s="87"/>
      <c r="AG130" s="87"/>
      <c r="AH130" s="87"/>
      <c r="AI130" s="87"/>
      <c r="AJ130" s="87"/>
      <c r="AK130" s="87"/>
      <c r="AL130" s="87"/>
      <c r="AM130" s="87"/>
      <c r="AN130" s="87"/>
    </row>
    <row r="131" spans="1:40">
      <c r="I131" s="93"/>
      <c r="J131" s="97"/>
      <c r="K131" s="97"/>
      <c r="L131" s="97"/>
      <c r="M131" s="98"/>
      <c r="N131" s="97"/>
      <c r="O131" s="98"/>
      <c r="P131" s="98"/>
      <c r="Q131" s="98"/>
      <c r="R131" s="98"/>
      <c r="S131" s="98"/>
      <c r="T131" s="98"/>
      <c r="U131" s="98"/>
      <c r="V131" s="87"/>
      <c r="W131" s="87"/>
      <c r="X131" s="87"/>
      <c r="Y131" s="87"/>
      <c r="Z131" s="87"/>
      <c r="AA131" s="87"/>
      <c r="AB131" s="87"/>
      <c r="AC131" s="87"/>
      <c r="AD131" s="87"/>
      <c r="AE131" s="87"/>
      <c r="AF131" s="87"/>
      <c r="AG131" s="87"/>
      <c r="AH131" s="87"/>
      <c r="AI131" s="87"/>
      <c r="AJ131" s="87"/>
      <c r="AK131" s="87"/>
      <c r="AL131" s="87"/>
      <c r="AM131" s="87"/>
      <c r="AN131" s="87"/>
    </row>
    <row r="132" spans="1:40">
      <c r="I132" s="93"/>
      <c r="J132" s="97"/>
      <c r="K132" s="97"/>
      <c r="L132" s="97"/>
      <c r="M132" s="98"/>
      <c r="N132" s="97"/>
      <c r="O132" s="98"/>
      <c r="P132" s="98"/>
      <c r="Q132" s="98"/>
      <c r="R132" s="98"/>
      <c r="S132" s="98"/>
      <c r="T132" s="98"/>
      <c r="U132" s="98"/>
      <c r="V132" s="87"/>
      <c r="W132" s="87"/>
      <c r="X132" s="87"/>
      <c r="Y132" s="87"/>
      <c r="Z132" s="87"/>
      <c r="AA132" s="87"/>
      <c r="AB132" s="87"/>
      <c r="AC132" s="87"/>
      <c r="AD132" s="87"/>
      <c r="AE132" s="87"/>
      <c r="AF132" s="87"/>
      <c r="AG132" s="87"/>
      <c r="AH132" s="87"/>
      <c r="AI132" s="87"/>
      <c r="AJ132" s="87"/>
      <c r="AK132" s="87"/>
      <c r="AL132" s="87"/>
      <c r="AM132" s="87"/>
      <c r="AN132" s="87"/>
    </row>
    <row r="133" spans="1:40">
      <c r="I133" s="93"/>
      <c r="J133" s="97"/>
      <c r="K133" s="97"/>
      <c r="L133" s="97"/>
      <c r="M133" s="98"/>
      <c r="N133" s="97"/>
      <c r="O133" s="98"/>
      <c r="P133" s="98"/>
      <c r="Q133" s="98"/>
      <c r="R133" s="98"/>
      <c r="S133" s="98"/>
      <c r="T133" s="98"/>
      <c r="U133" s="98"/>
      <c r="V133" s="87"/>
      <c r="W133" s="87"/>
      <c r="X133" s="87"/>
      <c r="Y133" s="87"/>
      <c r="Z133" s="87"/>
      <c r="AA133" s="87"/>
      <c r="AB133" s="87"/>
      <c r="AC133" s="87"/>
      <c r="AD133" s="87"/>
      <c r="AE133" s="87"/>
      <c r="AF133" s="87"/>
      <c r="AG133" s="87"/>
      <c r="AH133" s="87"/>
      <c r="AI133" s="87"/>
      <c r="AJ133" s="87"/>
      <c r="AK133" s="87"/>
      <c r="AL133" s="87"/>
      <c r="AM133" s="87"/>
      <c r="AN133" s="87"/>
    </row>
    <row r="134" spans="1:40">
      <c r="I134" s="93"/>
      <c r="J134" s="97"/>
      <c r="K134" s="97"/>
      <c r="L134" s="97"/>
      <c r="M134" s="98"/>
      <c r="N134" s="97"/>
      <c r="O134" s="98"/>
      <c r="P134" s="98"/>
      <c r="Q134" s="98"/>
      <c r="R134" s="98"/>
      <c r="S134" s="98"/>
      <c r="T134" s="98"/>
      <c r="U134" s="98"/>
      <c r="V134" s="87"/>
      <c r="W134" s="87"/>
      <c r="X134" s="87"/>
      <c r="Y134" s="87"/>
      <c r="Z134" s="87"/>
      <c r="AA134" s="87"/>
      <c r="AB134" s="87"/>
      <c r="AC134" s="87"/>
      <c r="AD134" s="87"/>
      <c r="AE134" s="87"/>
      <c r="AF134" s="87"/>
      <c r="AG134" s="87"/>
      <c r="AH134" s="87"/>
      <c r="AI134" s="87"/>
      <c r="AJ134" s="87"/>
      <c r="AK134" s="87"/>
      <c r="AL134" s="87"/>
      <c r="AM134" s="87"/>
      <c r="AN134" s="87"/>
    </row>
    <row r="135" spans="1:40">
      <c r="I135" s="93"/>
      <c r="J135" s="97"/>
      <c r="K135" s="97"/>
      <c r="L135" s="97"/>
      <c r="M135" s="98"/>
      <c r="N135" s="97"/>
      <c r="O135" s="98"/>
      <c r="P135" s="98"/>
      <c r="Q135" s="98"/>
      <c r="R135" s="98"/>
      <c r="S135" s="98"/>
      <c r="T135" s="98"/>
      <c r="U135" s="98"/>
      <c r="V135" s="87"/>
      <c r="W135" s="87"/>
      <c r="X135" s="87"/>
      <c r="Y135" s="87"/>
      <c r="Z135" s="87"/>
      <c r="AA135" s="87"/>
      <c r="AB135" s="87"/>
      <c r="AC135" s="87"/>
      <c r="AD135" s="87"/>
      <c r="AE135" s="87"/>
      <c r="AF135" s="87"/>
      <c r="AG135" s="87"/>
      <c r="AH135" s="87"/>
      <c r="AI135" s="87"/>
      <c r="AJ135" s="87"/>
      <c r="AK135" s="87"/>
      <c r="AL135" s="87"/>
      <c r="AM135" s="87"/>
      <c r="AN135" s="87"/>
    </row>
    <row r="136" spans="1:40">
      <c r="I136" s="93"/>
      <c r="J136" s="97"/>
      <c r="K136" s="97"/>
      <c r="L136" s="97"/>
      <c r="M136" s="98"/>
      <c r="N136" s="97"/>
      <c r="O136" s="98"/>
      <c r="P136" s="98"/>
      <c r="Q136" s="98"/>
      <c r="R136" s="98"/>
      <c r="S136" s="98"/>
      <c r="T136" s="98"/>
      <c r="U136" s="98"/>
      <c r="V136" s="87"/>
      <c r="W136" s="87"/>
      <c r="X136" s="87"/>
      <c r="Y136" s="87"/>
      <c r="Z136" s="87"/>
      <c r="AA136" s="87"/>
      <c r="AB136" s="87"/>
      <c r="AC136" s="87"/>
      <c r="AD136" s="87"/>
      <c r="AE136" s="87"/>
      <c r="AF136" s="87"/>
      <c r="AG136" s="87"/>
      <c r="AH136" s="87"/>
      <c r="AI136" s="87"/>
      <c r="AJ136" s="87"/>
      <c r="AK136" s="87"/>
      <c r="AL136" s="87"/>
      <c r="AM136" s="87"/>
      <c r="AN136" s="87"/>
    </row>
    <row r="137" spans="1:40">
      <c r="A137" s="21"/>
      <c r="I137" s="96"/>
      <c r="J137" s="97"/>
      <c r="K137" s="97"/>
      <c r="L137" s="97"/>
      <c r="M137" s="98"/>
      <c r="N137" s="97"/>
      <c r="O137" s="98"/>
      <c r="P137" s="98"/>
      <c r="Q137" s="98"/>
      <c r="R137" s="98"/>
      <c r="S137" s="98"/>
      <c r="T137" s="98"/>
      <c r="U137" s="98"/>
      <c r="V137" s="87"/>
      <c r="W137" s="87"/>
      <c r="X137" s="87"/>
      <c r="Y137" s="87"/>
      <c r="Z137" s="87"/>
      <c r="AA137" s="87"/>
      <c r="AB137" s="87"/>
      <c r="AC137" s="87"/>
      <c r="AD137" s="87"/>
      <c r="AE137" s="87"/>
      <c r="AF137" s="87"/>
      <c r="AG137" s="87"/>
      <c r="AH137" s="87"/>
      <c r="AI137" s="87"/>
      <c r="AJ137" s="87"/>
      <c r="AK137" s="87"/>
      <c r="AL137" s="87"/>
      <c r="AM137" s="87"/>
      <c r="AN137" s="87"/>
    </row>
    <row r="138" spans="1:40">
      <c r="A138" s="21"/>
      <c r="I138" s="96"/>
      <c r="J138" s="97"/>
      <c r="K138" s="97"/>
      <c r="L138" s="97"/>
      <c r="M138" s="98"/>
      <c r="N138" s="97"/>
      <c r="O138" s="98"/>
      <c r="P138" s="98"/>
      <c r="Q138" s="98"/>
      <c r="R138" s="98"/>
      <c r="S138" s="98"/>
      <c r="T138" s="98"/>
      <c r="U138" s="98"/>
      <c r="V138" s="87"/>
      <c r="W138" s="87"/>
      <c r="X138" s="87"/>
      <c r="Y138" s="87"/>
      <c r="Z138" s="87"/>
      <c r="AA138" s="87"/>
      <c r="AB138" s="87"/>
      <c r="AC138" s="87"/>
      <c r="AD138" s="87"/>
      <c r="AE138" s="87"/>
      <c r="AF138" s="87"/>
      <c r="AG138" s="87"/>
      <c r="AH138" s="87"/>
      <c r="AI138" s="87"/>
      <c r="AJ138" s="87"/>
      <c r="AK138" s="87"/>
      <c r="AL138" s="87"/>
      <c r="AM138" s="87"/>
      <c r="AN138" s="87"/>
    </row>
    <row r="139" spans="1:40">
      <c r="A139" s="21"/>
      <c r="I139" s="96"/>
      <c r="J139" s="97"/>
      <c r="K139" s="97"/>
      <c r="L139" s="97"/>
      <c r="M139" s="98"/>
      <c r="N139" s="97"/>
      <c r="O139" s="98"/>
      <c r="P139" s="98"/>
      <c r="Q139" s="98"/>
      <c r="R139" s="98"/>
      <c r="S139" s="98"/>
      <c r="T139" s="98"/>
      <c r="U139" s="98"/>
      <c r="V139" s="87"/>
      <c r="W139" s="87"/>
      <c r="X139" s="87"/>
      <c r="Y139" s="87"/>
      <c r="Z139" s="87"/>
      <c r="AA139" s="87"/>
      <c r="AB139" s="87"/>
      <c r="AC139" s="87"/>
      <c r="AD139" s="87"/>
      <c r="AE139" s="87"/>
      <c r="AF139" s="87"/>
      <c r="AG139" s="87"/>
      <c r="AH139" s="87"/>
      <c r="AI139" s="87"/>
      <c r="AJ139" s="87"/>
      <c r="AK139" s="87"/>
      <c r="AL139" s="87"/>
      <c r="AM139" s="87"/>
      <c r="AN139" s="87"/>
    </row>
    <row r="140" spans="1:40">
      <c r="A140" s="21"/>
      <c r="I140" s="96"/>
      <c r="J140" s="97"/>
      <c r="K140" s="97"/>
      <c r="L140" s="97"/>
      <c r="M140" s="98"/>
      <c r="N140" s="97"/>
      <c r="O140" s="98"/>
      <c r="P140" s="98"/>
      <c r="Q140" s="98"/>
      <c r="R140" s="98"/>
      <c r="S140" s="98"/>
      <c r="T140" s="98"/>
      <c r="U140" s="98"/>
      <c r="V140" s="87"/>
      <c r="W140" s="87"/>
      <c r="X140" s="87"/>
      <c r="Y140" s="87"/>
      <c r="Z140" s="87"/>
      <c r="AA140" s="87"/>
      <c r="AB140" s="87"/>
      <c r="AC140" s="87"/>
      <c r="AD140" s="87"/>
      <c r="AE140" s="87"/>
      <c r="AF140" s="87"/>
      <c r="AG140" s="87"/>
      <c r="AH140" s="87"/>
      <c r="AI140" s="87"/>
      <c r="AJ140" s="87"/>
      <c r="AK140" s="87"/>
      <c r="AL140" s="87"/>
      <c r="AM140" s="87"/>
      <c r="AN140" s="87"/>
    </row>
    <row r="141" spans="1:40">
      <c r="A141" s="21"/>
      <c r="I141" s="21"/>
      <c r="J141" s="97"/>
      <c r="K141" s="97"/>
      <c r="L141" s="97"/>
      <c r="M141" s="98"/>
      <c r="N141" s="97"/>
      <c r="O141" s="98"/>
      <c r="P141" s="98"/>
      <c r="Q141" s="98"/>
      <c r="R141" s="98"/>
      <c r="S141" s="98"/>
      <c r="T141" s="98"/>
      <c r="U141" s="98"/>
    </row>
    <row r="142" spans="1:40">
      <c r="A142" s="21"/>
      <c r="I142" s="21"/>
      <c r="J142" s="97"/>
      <c r="K142" s="97"/>
      <c r="L142" s="97"/>
      <c r="M142" s="98"/>
      <c r="N142" s="97"/>
      <c r="O142" s="98"/>
      <c r="P142" s="98"/>
      <c r="Q142" s="98"/>
      <c r="R142" s="98"/>
      <c r="S142" s="98"/>
      <c r="T142" s="98"/>
      <c r="U142" s="98"/>
    </row>
    <row r="143" spans="1:40">
      <c r="A143" s="21"/>
      <c r="I143" s="21"/>
      <c r="J143" s="97"/>
      <c r="K143" s="97"/>
      <c r="L143" s="97"/>
      <c r="M143" s="98"/>
      <c r="N143" s="97"/>
      <c r="O143" s="98"/>
      <c r="P143" s="98"/>
      <c r="Q143" s="98"/>
      <c r="R143" s="98"/>
      <c r="S143" s="98"/>
      <c r="T143" s="98"/>
      <c r="U143" s="98"/>
    </row>
    <row r="144" spans="1:40">
      <c r="A144" s="21"/>
      <c r="I144" s="21"/>
      <c r="J144" s="97"/>
      <c r="K144" s="97"/>
      <c r="L144" s="97"/>
      <c r="M144" s="98"/>
      <c r="N144" s="97"/>
      <c r="O144" s="98"/>
      <c r="P144" s="98"/>
      <c r="Q144" s="98"/>
      <c r="R144" s="98"/>
      <c r="S144" s="98"/>
      <c r="T144" s="98"/>
      <c r="U144" s="98"/>
    </row>
    <row r="145" spans="1:21">
      <c r="J145" s="97"/>
      <c r="K145" s="97"/>
      <c r="L145" s="97"/>
      <c r="M145" s="98"/>
      <c r="N145" s="97"/>
      <c r="O145" s="98"/>
      <c r="P145" s="98"/>
      <c r="Q145" s="98"/>
      <c r="R145" s="98"/>
      <c r="S145" s="98"/>
      <c r="T145" s="98"/>
      <c r="U145" s="98"/>
    </row>
    <row r="146" spans="1:21">
      <c r="J146" s="97"/>
      <c r="K146" s="97"/>
      <c r="L146" s="97"/>
      <c r="M146" s="98"/>
      <c r="N146" s="97"/>
      <c r="O146" s="98"/>
      <c r="P146" s="98"/>
      <c r="Q146" s="98"/>
      <c r="R146" s="98"/>
      <c r="S146" s="98"/>
      <c r="T146" s="98"/>
      <c r="U146" s="98"/>
    </row>
    <row r="147" spans="1:21">
      <c r="J147" s="97"/>
      <c r="K147" s="97"/>
      <c r="L147" s="97"/>
      <c r="M147" s="98"/>
      <c r="N147" s="97"/>
      <c r="O147" s="98"/>
      <c r="P147" s="98"/>
      <c r="Q147" s="98"/>
      <c r="R147" s="98"/>
      <c r="S147" s="98"/>
      <c r="T147" s="98"/>
      <c r="U147" s="98"/>
    </row>
    <row r="148" spans="1:21">
      <c r="J148" s="97"/>
      <c r="K148" s="97"/>
      <c r="L148" s="97"/>
      <c r="M148" s="98"/>
      <c r="N148" s="97"/>
      <c r="O148" s="98"/>
      <c r="P148" s="98"/>
      <c r="Q148" s="98"/>
      <c r="R148" s="98"/>
      <c r="S148" s="98"/>
      <c r="T148" s="98"/>
      <c r="U148" s="98"/>
    </row>
    <row r="149" spans="1:21">
      <c r="J149" s="97"/>
      <c r="K149" s="97"/>
      <c r="L149" s="97"/>
      <c r="M149" s="98"/>
      <c r="N149" s="97"/>
      <c r="O149" s="98"/>
      <c r="P149" s="98"/>
      <c r="Q149" s="98"/>
      <c r="R149" s="98"/>
      <c r="S149" s="98"/>
      <c r="T149" s="98"/>
      <c r="U149" s="98"/>
    </row>
    <row r="150" spans="1:21">
      <c r="J150" s="97"/>
      <c r="K150" s="97"/>
      <c r="L150" s="97"/>
      <c r="M150" s="98"/>
      <c r="N150" s="97"/>
      <c r="O150" s="98"/>
      <c r="P150" s="98"/>
      <c r="Q150" s="98"/>
      <c r="R150" s="98"/>
      <c r="S150" s="98"/>
      <c r="T150" s="98"/>
      <c r="U150" s="98"/>
    </row>
    <row r="154" spans="1:21">
      <c r="A154" s="21"/>
      <c r="I154" s="21"/>
    </row>
    <row r="155" spans="1:21">
      <c r="A155" s="21"/>
      <c r="I155" s="21"/>
    </row>
    <row r="156" spans="1:21">
      <c r="A156" s="21"/>
      <c r="I156" s="21"/>
    </row>
    <row r="157" spans="1:21">
      <c r="A157" s="21"/>
      <c r="I157" s="21"/>
    </row>
    <row r="158" spans="1:21">
      <c r="A158" s="21"/>
      <c r="I158" s="21"/>
    </row>
    <row r="159" spans="1:21">
      <c r="A159" s="21"/>
      <c r="I159" s="21"/>
    </row>
    <row r="160" spans="1:21">
      <c r="A160" s="21"/>
      <c r="I160" s="21"/>
    </row>
    <row r="161" spans="1:9">
      <c r="A161" s="21"/>
      <c r="I161" s="21"/>
    </row>
    <row r="173" spans="1:9">
      <c r="A173" s="21"/>
      <c r="I173" s="21"/>
    </row>
    <row r="174" spans="1:9">
      <c r="A174" s="21"/>
      <c r="I174" s="21"/>
    </row>
    <row r="175" spans="1:9">
      <c r="A175" s="21"/>
      <c r="I175" s="21"/>
    </row>
    <row r="176" spans="1:9">
      <c r="A176" s="21"/>
      <c r="I176" s="21"/>
    </row>
    <row r="177" spans="1:9">
      <c r="A177" s="21"/>
      <c r="I177" s="21"/>
    </row>
    <row r="178" spans="1:9">
      <c r="A178" s="21"/>
      <c r="I178" s="21"/>
    </row>
    <row r="179" spans="1:9">
      <c r="A179" s="21"/>
      <c r="I179" s="21"/>
    </row>
    <row r="180" spans="1:9">
      <c r="A180" s="21"/>
      <c r="I180" s="21"/>
    </row>
    <row r="190" spans="1:9">
      <c r="A190" s="21"/>
      <c r="I190" s="21"/>
    </row>
    <row r="191" spans="1:9">
      <c r="A191" s="21"/>
      <c r="I191" s="21"/>
    </row>
    <row r="192" spans="1:9">
      <c r="A192" s="21"/>
      <c r="I192" s="21"/>
    </row>
    <row r="193" spans="1:9">
      <c r="A193" s="21"/>
      <c r="I193" s="21"/>
    </row>
    <row r="194" spans="1:9">
      <c r="A194" s="21"/>
      <c r="I194" s="21"/>
    </row>
    <row r="195" spans="1:9">
      <c r="A195" s="21"/>
      <c r="I195" s="21"/>
    </row>
    <row r="196" spans="1:9">
      <c r="A196" s="21"/>
      <c r="I196" s="21"/>
    </row>
    <row r="197" spans="1:9">
      <c r="A197" s="21"/>
      <c r="I197" s="21"/>
    </row>
    <row r="207" spans="1:9">
      <c r="A207" s="21"/>
      <c r="I207" s="21"/>
    </row>
    <row r="208" spans="1:9">
      <c r="A208" s="21"/>
      <c r="I208" s="21"/>
    </row>
    <row r="209" spans="1:9">
      <c r="A209" s="21"/>
      <c r="I209" s="21"/>
    </row>
    <row r="210" spans="1:9">
      <c r="A210" s="21"/>
      <c r="I210" s="21"/>
    </row>
    <row r="211" spans="1:9">
      <c r="A211" s="21"/>
      <c r="I211" s="21"/>
    </row>
    <row r="212" spans="1:9">
      <c r="A212" s="21"/>
      <c r="I212" s="21"/>
    </row>
    <row r="213" spans="1:9">
      <c r="A213" s="21"/>
      <c r="I213" s="21"/>
    </row>
    <row r="214" spans="1:9">
      <c r="A214" s="21"/>
      <c r="I214" s="21"/>
    </row>
    <row r="224" spans="1:9">
      <c r="A224" s="21"/>
      <c r="I224" s="21"/>
    </row>
    <row r="225" spans="1:9">
      <c r="A225" s="21"/>
      <c r="I225" s="21"/>
    </row>
    <row r="226" spans="1:9">
      <c r="A226" s="21"/>
      <c r="I226" s="21"/>
    </row>
    <row r="227" spans="1:9">
      <c r="A227" s="21"/>
      <c r="I227" s="21"/>
    </row>
    <row r="228" spans="1:9">
      <c r="A228" s="21"/>
      <c r="I228" s="21"/>
    </row>
    <row r="229" spans="1:9">
      <c r="A229" s="21"/>
      <c r="I229" s="21"/>
    </row>
    <row r="230" spans="1:9">
      <c r="A230" s="21"/>
      <c r="I230" s="21"/>
    </row>
    <row r="231" spans="1:9">
      <c r="A231" s="21"/>
      <c r="I231" s="21"/>
    </row>
    <row r="241" spans="1:9">
      <c r="A241" s="21"/>
      <c r="I241" s="21"/>
    </row>
    <row r="242" spans="1:9">
      <c r="A242" s="21"/>
      <c r="I242" s="21"/>
    </row>
    <row r="243" spans="1:9">
      <c r="A243" s="21"/>
      <c r="I243" s="21"/>
    </row>
    <row r="244" spans="1:9">
      <c r="A244" s="21"/>
      <c r="I244" s="21"/>
    </row>
    <row r="245" spans="1:9">
      <c r="A245" s="21"/>
      <c r="I245" s="21"/>
    </row>
    <row r="246" spans="1:9">
      <c r="A246" s="21"/>
      <c r="I246" s="21"/>
    </row>
    <row r="247" spans="1:9">
      <c r="A247" s="21"/>
      <c r="I247" s="21"/>
    </row>
    <row r="248" spans="1:9">
      <c r="A248" s="21"/>
      <c r="I248" s="21"/>
    </row>
    <row r="258" spans="1:9">
      <c r="A258" s="21"/>
      <c r="I258" s="21"/>
    </row>
    <row r="259" spans="1:9">
      <c r="A259" s="21"/>
      <c r="I259" s="21"/>
    </row>
    <row r="260" spans="1:9">
      <c r="A260" s="21"/>
      <c r="I260" s="21"/>
    </row>
    <row r="261" spans="1:9">
      <c r="A261" s="21"/>
      <c r="I261" s="21"/>
    </row>
    <row r="262" spans="1:9">
      <c r="A262" s="21"/>
      <c r="I262" s="21"/>
    </row>
    <row r="263" spans="1:9">
      <c r="A263" s="21"/>
      <c r="I263" s="21"/>
    </row>
    <row r="264" spans="1:9">
      <c r="A264" s="21"/>
      <c r="I264" s="21"/>
    </row>
    <row r="265" spans="1:9">
      <c r="A265" s="21"/>
      <c r="I265" s="21"/>
    </row>
    <row r="275" spans="1:9">
      <c r="A275" s="21"/>
      <c r="I275" s="21"/>
    </row>
    <row r="276" spans="1:9">
      <c r="A276" s="21"/>
      <c r="I276" s="21"/>
    </row>
    <row r="277" spans="1:9">
      <c r="A277" s="21"/>
      <c r="I277" s="21"/>
    </row>
    <row r="278" spans="1:9">
      <c r="A278" s="21"/>
      <c r="I278" s="21"/>
    </row>
    <row r="279" spans="1:9">
      <c r="A279" s="21"/>
      <c r="I279" s="21"/>
    </row>
    <row r="280" spans="1:9">
      <c r="A280" s="21"/>
      <c r="I280" s="21"/>
    </row>
    <row r="281" spans="1:9">
      <c r="A281" s="21"/>
      <c r="I281" s="21"/>
    </row>
    <row r="282" spans="1:9">
      <c r="A282" s="21"/>
      <c r="I282" s="21"/>
    </row>
    <row r="292" spans="1:9">
      <c r="A292" s="21"/>
      <c r="I292" s="21"/>
    </row>
    <row r="293" spans="1:9">
      <c r="A293" s="21"/>
      <c r="I293" s="21"/>
    </row>
    <row r="294" spans="1:9">
      <c r="A294" s="21"/>
      <c r="I294" s="21"/>
    </row>
    <row r="295" spans="1:9">
      <c r="A295" s="21"/>
      <c r="I295" s="21"/>
    </row>
    <row r="296" spans="1:9">
      <c r="A296" s="21"/>
      <c r="I296" s="21"/>
    </row>
    <row r="297" spans="1:9">
      <c r="A297" s="21"/>
      <c r="I297" s="21"/>
    </row>
    <row r="298" spans="1:9">
      <c r="A298" s="21"/>
      <c r="I298" s="21"/>
    </row>
    <row r="299" spans="1:9">
      <c r="A299" s="21"/>
      <c r="I299" s="21"/>
    </row>
    <row r="309" spans="1:9">
      <c r="A309" s="21"/>
      <c r="I309" s="21"/>
    </row>
    <row r="310" spans="1:9">
      <c r="A310" s="21"/>
      <c r="I310" s="21"/>
    </row>
    <row r="311" spans="1:9">
      <c r="A311" s="21"/>
      <c r="I311" s="21"/>
    </row>
    <row r="312" spans="1:9">
      <c r="A312" s="21"/>
      <c r="I312" s="21"/>
    </row>
    <row r="313" spans="1:9">
      <c r="A313" s="21"/>
      <c r="I313" s="21"/>
    </row>
    <row r="314" spans="1:9">
      <c r="A314" s="21"/>
      <c r="I314" s="21"/>
    </row>
    <row r="315" spans="1:9">
      <c r="A315" s="21"/>
      <c r="I315" s="21"/>
    </row>
    <row r="316" spans="1:9">
      <c r="A316" s="21"/>
      <c r="I316" s="21"/>
    </row>
    <row r="326" spans="1:9">
      <c r="A326" s="21"/>
      <c r="I326" s="21"/>
    </row>
    <row r="327" spans="1:9">
      <c r="A327" s="21"/>
      <c r="I327" s="21"/>
    </row>
    <row r="328" spans="1:9">
      <c r="A328" s="21"/>
      <c r="I328" s="21"/>
    </row>
    <row r="329" spans="1:9">
      <c r="A329" s="21"/>
      <c r="I329" s="21"/>
    </row>
    <row r="330" spans="1:9">
      <c r="A330" s="21"/>
      <c r="I330" s="21"/>
    </row>
    <row r="331" spans="1:9">
      <c r="A331" s="21"/>
      <c r="I331" s="21"/>
    </row>
    <row r="332" spans="1:9">
      <c r="A332" s="21"/>
      <c r="I332" s="21"/>
    </row>
    <row r="333" spans="1:9">
      <c r="A333" s="21"/>
      <c r="I333" s="21"/>
    </row>
    <row r="343" spans="1:9">
      <c r="A343" s="21"/>
      <c r="I343" s="21"/>
    </row>
    <row r="344" spans="1:9">
      <c r="A344" s="21"/>
      <c r="I344" s="21"/>
    </row>
    <row r="345" spans="1:9">
      <c r="A345" s="21"/>
      <c r="I345" s="21"/>
    </row>
    <row r="346" spans="1:9">
      <c r="A346" s="21"/>
      <c r="I346" s="21"/>
    </row>
    <row r="347" spans="1:9">
      <c r="A347" s="21"/>
      <c r="I347" s="21"/>
    </row>
    <row r="348" spans="1:9">
      <c r="A348" s="21"/>
      <c r="I348" s="21"/>
    </row>
    <row r="349" spans="1:9">
      <c r="A349" s="21"/>
      <c r="I349" s="21"/>
    </row>
    <row r="350" spans="1:9">
      <c r="A350" s="21"/>
      <c r="I350" s="21"/>
    </row>
    <row r="360" spans="1:9">
      <c r="A360" s="21"/>
      <c r="I360" s="21"/>
    </row>
    <row r="361" spans="1:9">
      <c r="A361" s="21"/>
      <c r="I361" s="21"/>
    </row>
    <row r="362" spans="1:9">
      <c r="A362" s="21"/>
      <c r="I362" s="21"/>
    </row>
    <row r="363" spans="1:9">
      <c r="A363" s="21"/>
      <c r="I363" s="21"/>
    </row>
    <row r="364" spans="1:9">
      <c r="A364" s="21"/>
      <c r="I364" s="21"/>
    </row>
    <row r="365" spans="1:9">
      <c r="A365" s="21"/>
      <c r="I365" s="21"/>
    </row>
    <row r="366" spans="1:9">
      <c r="A366" s="21"/>
      <c r="I366" s="21"/>
    </row>
    <row r="367" spans="1:9">
      <c r="A367" s="21"/>
      <c r="I367" s="21"/>
    </row>
    <row r="377" spans="1:9">
      <c r="A377" s="21"/>
      <c r="I377" s="21"/>
    </row>
    <row r="378" spans="1:9">
      <c r="A378" s="21"/>
      <c r="I378" s="21"/>
    </row>
    <row r="379" spans="1:9">
      <c r="A379" s="21"/>
      <c r="I379" s="21"/>
    </row>
    <row r="380" spans="1:9">
      <c r="A380" s="21"/>
      <c r="I380" s="21"/>
    </row>
    <row r="381" spans="1:9">
      <c r="A381" s="21"/>
      <c r="I381" s="21"/>
    </row>
    <row r="382" spans="1:9">
      <c r="A382" s="21"/>
      <c r="I382" s="21"/>
    </row>
    <row r="383" spans="1:9">
      <c r="A383" s="21"/>
      <c r="I383" s="21"/>
    </row>
    <row r="384" spans="1:9">
      <c r="A384" s="21"/>
      <c r="I384" s="21"/>
    </row>
    <row r="394" spans="1:9">
      <c r="A394" s="21"/>
      <c r="I394" s="21"/>
    </row>
    <row r="395" spans="1:9">
      <c r="A395" s="21"/>
      <c r="I395" s="21"/>
    </row>
    <row r="396" spans="1:9">
      <c r="A396" s="21"/>
      <c r="I396" s="21"/>
    </row>
    <row r="397" spans="1:9">
      <c r="A397" s="21"/>
      <c r="I397" s="21"/>
    </row>
    <row r="398" spans="1:9">
      <c r="A398" s="21"/>
      <c r="I398" s="21"/>
    </row>
    <row r="399" spans="1:9">
      <c r="A399" s="21"/>
      <c r="I399" s="21"/>
    </row>
    <row r="400" spans="1:9">
      <c r="A400" s="21"/>
      <c r="I400" s="21"/>
    </row>
    <row r="401" spans="1:9">
      <c r="A401" s="21"/>
      <c r="I401" s="21"/>
    </row>
    <row r="411" spans="1:9">
      <c r="A411" s="21"/>
      <c r="I411" s="21"/>
    </row>
    <row r="412" spans="1:9">
      <c r="A412" s="21"/>
      <c r="I412" s="21"/>
    </row>
    <row r="413" spans="1:9">
      <c r="A413" s="21"/>
      <c r="I413" s="21"/>
    </row>
    <row r="414" spans="1:9">
      <c r="A414" s="21"/>
      <c r="I414" s="21"/>
    </row>
    <row r="415" spans="1:9">
      <c r="A415" s="21"/>
      <c r="I415" s="21"/>
    </row>
    <row r="416" spans="1:9">
      <c r="A416" s="21"/>
      <c r="I416" s="21"/>
    </row>
    <row r="417" spans="1:9">
      <c r="A417" s="21"/>
      <c r="I417" s="21"/>
    </row>
    <row r="418" spans="1:9">
      <c r="A418" s="21"/>
      <c r="I418" s="21"/>
    </row>
    <row r="428" spans="1:9">
      <c r="A428" s="21"/>
      <c r="I428" s="21"/>
    </row>
    <row r="429" spans="1:9">
      <c r="A429" s="21"/>
      <c r="I429" s="21"/>
    </row>
    <row r="430" spans="1:9">
      <c r="A430" s="21"/>
      <c r="I430" s="21"/>
    </row>
    <row r="431" spans="1:9">
      <c r="A431" s="21"/>
      <c r="I431" s="21"/>
    </row>
    <row r="432" spans="1:9">
      <c r="A432" s="21"/>
      <c r="I432" s="21"/>
    </row>
    <row r="433" spans="1:9">
      <c r="A433" s="21"/>
      <c r="I433" s="21"/>
    </row>
    <row r="434" spans="1:9">
      <c r="A434" s="21"/>
      <c r="I434" s="21"/>
    </row>
    <row r="435" spans="1:9">
      <c r="A435" s="21"/>
      <c r="I435" s="21"/>
    </row>
    <row r="445" spans="1:9">
      <c r="A445" s="21"/>
      <c r="I445" s="21"/>
    </row>
    <row r="446" spans="1:9">
      <c r="A446" s="21"/>
      <c r="I446" s="21"/>
    </row>
    <row r="447" spans="1:9">
      <c r="A447" s="21"/>
      <c r="I447" s="21"/>
    </row>
    <row r="448" spans="1:9">
      <c r="A448" s="21"/>
      <c r="I448" s="21"/>
    </row>
    <row r="449" spans="1:9">
      <c r="A449" s="21"/>
      <c r="I449" s="21"/>
    </row>
    <row r="450" spans="1:9">
      <c r="A450" s="21"/>
      <c r="I450" s="21"/>
    </row>
    <row r="451" spans="1:9">
      <c r="A451" s="21"/>
      <c r="I451" s="21"/>
    </row>
    <row r="452" spans="1:9">
      <c r="A452" s="21"/>
      <c r="I452" s="21"/>
    </row>
    <row r="464" spans="1:9">
      <c r="A464" s="21"/>
      <c r="I464" s="21"/>
    </row>
    <row r="465" spans="1:9">
      <c r="A465" s="21"/>
      <c r="I465" s="21"/>
    </row>
    <row r="466" spans="1:9">
      <c r="A466" s="21"/>
      <c r="I466" s="21"/>
    </row>
    <row r="467" spans="1:9">
      <c r="A467" s="21"/>
      <c r="I467" s="21"/>
    </row>
    <row r="468" spans="1:9">
      <c r="A468" s="21"/>
      <c r="I468" s="21"/>
    </row>
    <row r="469" spans="1:9">
      <c r="A469" s="21"/>
      <c r="I469" s="21"/>
    </row>
    <row r="470" spans="1:9">
      <c r="A470" s="21"/>
      <c r="I470" s="21"/>
    </row>
    <row r="471" spans="1:9">
      <c r="A471" s="21"/>
      <c r="I471" s="21"/>
    </row>
    <row r="481" spans="1:9">
      <c r="A481" s="21"/>
      <c r="I481" s="21"/>
    </row>
    <row r="482" spans="1:9">
      <c r="A482" s="21"/>
      <c r="I482" s="21"/>
    </row>
    <row r="483" spans="1:9">
      <c r="A483" s="21"/>
      <c r="I483" s="21"/>
    </row>
    <row r="484" spans="1:9">
      <c r="A484" s="21"/>
      <c r="I484" s="21"/>
    </row>
    <row r="485" spans="1:9">
      <c r="A485" s="21"/>
      <c r="I485" s="21"/>
    </row>
    <row r="486" spans="1:9">
      <c r="A486" s="21"/>
      <c r="I486" s="21"/>
    </row>
    <row r="487" spans="1:9">
      <c r="A487" s="21"/>
      <c r="I487" s="21"/>
    </row>
    <row r="488" spans="1:9">
      <c r="A488" s="21"/>
      <c r="I488" s="21"/>
    </row>
    <row r="498" spans="1:9">
      <c r="A498" s="21"/>
      <c r="I498" s="21"/>
    </row>
    <row r="499" spans="1:9">
      <c r="A499" s="21"/>
      <c r="I499" s="21"/>
    </row>
    <row r="500" spans="1:9">
      <c r="A500" s="21"/>
      <c r="I500" s="21"/>
    </row>
    <row r="501" spans="1:9">
      <c r="A501" s="21"/>
      <c r="I501" s="21"/>
    </row>
    <row r="502" spans="1:9">
      <c r="A502" s="21"/>
      <c r="I502" s="21"/>
    </row>
    <row r="503" spans="1:9">
      <c r="A503" s="21"/>
      <c r="I503" s="21"/>
    </row>
    <row r="504" spans="1:9">
      <c r="A504" s="21"/>
      <c r="I504" s="21"/>
    </row>
    <row r="505" spans="1:9">
      <c r="A505" s="21"/>
      <c r="I505" s="21"/>
    </row>
    <row r="515" spans="1:9">
      <c r="A515" s="21"/>
      <c r="I515" s="21"/>
    </row>
    <row r="516" spans="1:9">
      <c r="A516" s="21"/>
      <c r="I516" s="21"/>
    </row>
    <row r="517" spans="1:9">
      <c r="A517" s="21"/>
      <c r="I517" s="21"/>
    </row>
    <row r="518" spans="1:9">
      <c r="A518" s="21"/>
      <c r="I518" s="21"/>
    </row>
    <row r="519" spans="1:9">
      <c r="A519" s="21"/>
      <c r="I519" s="21"/>
    </row>
    <row r="520" spans="1:9">
      <c r="A520" s="21"/>
      <c r="I520" s="21"/>
    </row>
    <row r="521" spans="1:9">
      <c r="A521" s="21"/>
      <c r="I521" s="21"/>
    </row>
    <row r="522" spans="1:9">
      <c r="A522" s="21"/>
      <c r="I522" s="21"/>
    </row>
    <row r="532" spans="1:9">
      <c r="A532" s="21"/>
      <c r="I532" s="21"/>
    </row>
    <row r="533" spans="1:9">
      <c r="A533" s="21"/>
      <c r="I533" s="21"/>
    </row>
    <row r="534" spans="1:9">
      <c r="A534" s="21"/>
      <c r="I534" s="21"/>
    </row>
    <row r="535" spans="1:9">
      <c r="A535" s="21"/>
      <c r="I535" s="21"/>
    </row>
    <row r="536" spans="1:9">
      <c r="A536" s="21"/>
      <c r="I536" s="21"/>
    </row>
    <row r="537" spans="1:9">
      <c r="A537" s="21"/>
      <c r="I537" s="21"/>
    </row>
    <row r="538" spans="1:9">
      <c r="A538" s="21"/>
      <c r="I538" s="21"/>
    </row>
    <row r="539" spans="1:9">
      <c r="A539" s="21"/>
      <c r="I539" s="21"/>
    </row>
    <row r="549" spans="1:9">
      <c r="A549" s="21"/>
      <c r="I549" s="21"/>
    </row>
    <row r="550" spans="1:9">
      <c r="A550" s="21"/>
      <c r="I550" s="21"/>
    </row>
    <row r="551" spans="1:9">
      <c r="A551" s="21"/>
      <c r="I551" s="21"/>
    </row>
    <row r="552" spans="1:9">
      <c r="A552" s="21"/>
      <c r="I552" s="21"/>
    </row>
    <row r="553" spans="1:9">
      <c r="A553" s="21"/>
      <c r="I553" s="21"/>
    </row>
    <row r="554" spans="1:9">
      <c r="A554" s="21"/>
      <c r="I554" s="21"/>
    </row>
    <row r="555" spans="1:9">
      <c r="A555" s="21"/>
      <c r="I555" s="21"/>
    </row>
    <row r="556" spans="1:9">
      <c r="A556" s="21"/>
      <c r="I556" s="21"/>
    </row>
    <row r="566" spans="1:9">
      <c r="A566" s="21"/>
      <c r="I566" s="21"/>
    </row>
    <row r="567" spans="1:9">
      <c r="A567" s="21"/>
      <c r="I567" s="21"/>
    </row>
    <row r="568" spans="1:9">
      <c r="A568" s="21"/>
      <c r="I568" s="21"/>
    </row>
    <row r="569" spans="1:9">
      <c r="A569" s="21"/>
      <c r="I569" s="21"/>
    </row>
    <row r="570" spans="1:9">
      <c r="A570" s="21"/>
      <c r="I570" s="21"/>
    </row>
    <row r="571" spans="1:9">
      <c r="A571" s="21"/>
      <c r="I571" s="21"/>
    </row>
    <row r="572" spans="1:9">
      <c r="A572" s="21"/>
      <c r="I572" s="21"/>
    </row>
    <row r="573" spans="1:9">
      <c r="A573" s="21"/>
      <c r="I573" s="21"/>
    </row>
    <row r="583" spans="1:9">
      <c r="A583" s="21"/>
      <c r="I583" s="21"/>
    </row>
    <row r="584" spans="1:9">
      <c r="A584" s="21"/>
      <c r="I584" s="21"/>
    </row>
    <row r="585" spans="1:9">
      <c r="A585" s="21"/>
      <c r="I585" s="21"/>
    </row>
    <row r="586" spans="1:9">
      <c r="A586" s="21"/>
      <c r="I586" s="21"/>
    </row>
    <row r="587" spans="1:9">
      <c r="A587" s="21"/>
      <c r="I587" s="21"/>
    </row>
    <row r="588" spans="1:9">
      <c r="A588" s="21"/>
      <c r="I588" s="21"/>
    </row>
    <row r="589" spans="1:9">
      <c r="A589" s="21"/>
      <c r="I589" s="21"/>
    </row>
    <row r="590" spans="1:9">
      <c r="A590" s="21"/>
      <c r="I590" s="21"/>
    </row>
    <row r="600" spans="1:9">
      <c r="A600" s="21"/>
      <c r="I600" s="21"/>
    </row>
    <row r="601" spans="1:9">
      <c r="A601" s="21"/>
      <c r="I601" s="21"/>
    </row>
    <row r="602" spans="1:9">
      <c r="A602" s="21"/>
      <c r="I602" s="21"/>
    </row>
    <row r="603" spans="1:9">
      <c r="A603" s="21"/>
      <c r="I603" s="21"/>
    </row>
    <row r="604" spans="1:9">
      <c r="A604" s="21"/>
      <c r="I604" s="21"/>
    </row>
    <row r="605" spans="1:9">
      <c r="A605" s="21"/>
      <c r="I605" s="21"/>
    </row>
    <row r="606" spans="1:9">
      <c r="A606" s="21"/>
      <c r="I606" s="21"/>
    </row>
    <row r="607" spans="1:9">
      <c r="A607" s="21"/>
      <c r="I607" s="21"/>
    </row>
    <row r="617" spans="1:9">
      <c r="A617" s="21"/>
      <c r="I617" s="21"/>
    </row>
    <row r="618" spans="1:9">
      <c r="A618" s="21"/>
      <c r="I618" s="21"/>
    </row>
    <row r="619" spans="1:9">
      <c r="A619" s="21"/>
      <c r="I619" s="21"/>
    </row>
    <row r="620" spans="1:9">
      <c r="A620" s="21"/>
      <c r="I620" s="21"/>
    </row>
    <row r="621" spans="1:9">
      <c r="A621" s="21"/>
      <c r="I621" s="21"/>
    </row>
    <row r="622" spans="1:9">
      <c r="A622" s="21"/>
      <c r="I622" s="21"/>
    </row>
    <row r="623" spans="1:9">
      <c r="A623" s="21"/>
      <c r="I623" s="21"/>
    </row>
    <row r="624" spans="1:9">
      <c r="A624" s="21"/>
      <c r="I624" s="21"/>
    </row>
    <row r="636" spans="1:9">
      <c r="A636" s="21"/>
      <c r="I636" s="21"/>
    </row>
    <row r="637" spans="1:9">
      <c r="A637" s="21"/>
      <c r="I637" s="21"/>
    </row>
    <row r="638" spans="1:9">
      <c r="A638" s="21"/>
      <c r="I638" s="21"/>
    </row>
    <row r="639" spans="1:9">
      <c r="A639" s="21"/>
      <c r="I639" s="21"/>
    </row>
    <row r="640" spans="1:9">
      <c r="A640" s="21"/>
      <c r="I640" s="21"/>
    </row>
    <row r="641" spans="1:9">
      <c r="A641" s="21"/>
      <c r="I641" s="21"/>
    </row>
    <row r="642" spans="1:9">
      <c r="A642" s="21"/>
      <c r="I642" s="21"/>
    </row>
    <row r="643" spans="1:9">
      <c r="A643" s="21"/>
      <c r="I643" s="21"/>
    </row>
    <row r="644" spans="1:9">
      <c r="A644" s="21"/>
      <c r="I644" s="21"/>
    </row>
    <row r="645" spans="1:9">
      <c r="A645" s="21"/>
      <c r="I645" s="21"/>
    </row>
    <row r="653" spans="1:9">
      <c r="A653" s="21"/>
      <c r="I653" s="21"/>
    </row>
    <row r="654" spans="1:9">
      <c r="A654" s="21"/>
      <c r="I654" s="21"/>
    </row>
    <row r="655" spans="1:9">
      <c r="A655" s="21"/>
      <c r="I655" s="21"/>
    </row>
    <row r="656" spans="1:9">
      <c r="A656" s="21"/>
      <c r="I656" s="21"/>
    </row>
    <row r="657" spans="1:9">
      <c r="A657" s="21"/>
      <c r="I657" s="21"/>
    </row>
    <row r="658" spans="1:9">
      <c r="A658" s="21"/>
      <c r="I658" s="21"/>
    </row>
    <row r="659" spans="1:9">
      <c r="A659" s="21"/>
      <c r="I659" s="21"/>
    </row>
    <row r="660" spans="1:9">
      <c r="A660" s="21"/>
      <c r="I660" s="21"/>
    </row>
    <row r="661" spans="1:9">
      <c r="A661" s="21"/>
      <c r="I661" s="21"/>
    </row>
    <row r="662" spans="1:9">
      <c r="A662" s="21"/>
      <c r="I662" s="21"/>
    </row>
    <row r="670" spans="1:9">
      <c r="A670" s="21"/>
      <c r="I670" s="21"/>
    </row>
    <row r="671" spans="1:9">
      <c r="A671" s="21"/>
      <c r="I671" s="21"/>
    </row>
    <row r="672" spans="1:9">
      <c r="A672" s="21"/>
      <c r="I672" s="21"/>
    </row>
    <row r="673" spans="1:9">
      <c r="A673" s="21"/>
      <c r="I673" s="21"/>
    </row>
    <row r="674" spans="1:9">
      <c r="A674" s="21"/>
      <c r="I674" s="21"/>
    </row>
    <row r="675" spans="1:9">
      <c r="A675" s="21"/>
      <c r="I675" s="21"/>
    </row>
    <row r="676" spans="1:9">
      <c r="A676" s="21"/>
      <c r="I676" s="21"/>
    </row>
    <row r="677" spans="1:9">
      <c r="A677" s="21"/>
      <c r="I677" s="21"/>
    </row>
    <row r="678" spans="1:9">
      <c r="A678" s="21"/>
      <c r="I678" s="21"/>
    </row>
    <row r="679" spans="1:9">
      <c r="A679" s="21"/>
      <c r="I679" s="21"/>
    </row>
    <row r="689" spans="1:9">
      <c r="A689" s="21"/>
      <c r="I689" s="21"/>
    </row>
    <row r="690" spans="1:9">
      <c r="A690" s="21"/>
      <c r="I690" s="21"/>
    </row>
    <row r="691" spans="1:9">
      <c r="A691" s="21"/>
      <c r="I691" s="21"/>
    </row>
    <row r="692" spans="1:9">
      <c r="A692" s="21"/>
      <c r="I692" s="21"/>
    </row>
    <row r="693" spans="1:9">
      <c r="A693" s="21"/>
      <c r="I693" s="21"/>
    </row>
    <row r="694" spans="1:9">
      <c r="A694" s="21"/>
      <c r="I694" s="21"/>
    </row>
    <row r="695" spans="1:9">
      <c r="A695" s="21"/>
      <c r="I695" s="21"/>
    </row>
    <row r="696" spans="1:9">
      <c r="A696" s="21"/>
      <c r="I696" s="21"/>
    </row>
    <row r="697" spans="1:9">
      <c r="A697" s="21"/>
      <c r="I697" s="21"/>
    </row>
    <row r="698" spans="1:9">
      <c r="A698" s="21"/>
      <c r="I698" s="21"/>
    </row>
    <row r="706" spans="1:9">
      <c r="A706" s="21"/>
      <c r="I706" s="21"/>
    </row>
    <row r="707" spans="1:9">
      <c r="A707" s="21"/>
      <c r="I707" s="21"/>
    </row>
    <row r="708" spans="1:9">
      <c r="A708" s="21"/>
      <c r="I708" s="21"/>
    </row>
    <row r="709" spans="1:9">
      <c r="A709" s="21"/>
      <c r="I709" s="21"/>
    </row>
    <row r="710" spans="1:9">
      <c r="A710" s="21"/>
      <c r="I710" s="21"/>
    </row>
    <row r="711" spans="1:9">
      <c r="A711" s="21"/>
      <c r="I711" s="21"/>
    </row>
    <row r="712" spans="1:9">
      <c r="A712" s="21"/>
      <c r="I712" s="21"/>
    </row>
    <row r="713" spans="1:9">
      <c r="A713" s="21"/>
      <c r="I713" s="21"/>
    </row>
    <row r="725" spans="1:9">
      <c r="A725" s="21"/>
      <c r="I725" s="21"/>
    </row>
    <row r="726" spans="1:9">
      <c r="A726" s="21"/>
      <c r="I726" s="21"/>
    </row>
    <row r="727" spans="1:9">
      <c r="A727" s="21"/>
      <c r="I727" s="21"/>
    </row>
    <row r="728" spans="1:9">
      <c r="A728" s="21"/>
      <c r="I728" s="21"/>
    </row>
    <row r="729" spans="1:9">
      <c r="A729" s="21"/>
      <c r="I729" s="21"/>
    </row>
    <row r="730" spans="1:9">
      <c r="A730" s="21"/>
      <c r="I730" s="21"/>
    </row>
    <row r="731" spans="1:9">
      <c r="A731" s="21"/>
      <c r="I731" s="21"/>
    </row>
    <row r="732" spans="1:9">
      <c r="A732" s="21"/>
      <c r="I732" s="21"/>
    </row>
    <row r="744" spans="1:9">
      <c r="A744" s="21"/>
      <c r="I744" s="21"/>
    </row>
    <row r="745" spans="1:9">
      <c r="A745" s="21"/>
      <c r="I745" s="21"/>
    </row>
    <row r="746" spans="1:9">
      <c r="A746" s="21"/>
      <c r="I746" s="21"/>
    </row>
    <row r="747" spans="1:9">
      <c r="A747" s="21"/>
      <c r="I747" s="21"/>
    </row>
    <row r="748" spans="1:9">
      <c r="A748" s="21"/>
      <c r="I748" s="21"/>
    </row>
    <row r="749" spans="1:9">
      <c r="A749" s="21"/>
      <c r="I749" s="21"/>
    </row>
    <row r="750" spans="1:9">
      <c r="A750" s="21"/>
      <c r="I750" s="21"/>
    </row>
    <row r="751" spans="1:9">
      <c r="A751" s="21"/>
      <c r="I751" s="21"/>
    </row>
    <row r="761" spans="1:9">
      <c r="A761" s="21"/>
      <c r="I761" s="21"/>
    </row>
    <row r="762" spans="1:9">
      <c r="A762" s="21"/>
      <c r="I762" s="21"/>
    </row>
    <row r="763" spans="1:9">
      <c r="A763" s="21"/>
      <c r="I763" s="21"/>
    </row>
    <row r="764" spans="1:9">
      <c r="A764" s="21"/>
      <c r="I764" s="21"/>
    </row>
    <row r="765" spans="1:9">
      <c r="A765" s="21"/>
      <c r="I765" s="21"/>
    </row>
    <row r="766" spans="1:9">
      <c r="A766" s="21"/>
      <c r="I766" s="21"/>
    </row>
    <row r="767" spans="1:9">
      <c r="A767" s="21"/>
      <c r="I767" s="21"/>
    </row>
    <row r="768" spans="1:9">
      <c r="A768" s="21"/>
      <c r="I768" s="21"/>
    </row>
    <row r="778" spans="1:9">
      <c r="A778" s="21"/>
      <c r="I778" s="21"/>
    </row>
    <row r="779" spans="1:9">
      <c r="A779" s="21"/>
      <c r="I779" s="21"/>
    </row>
    <row r="780" spans="1:9">
      <c r="A780" s="21"/>
      <c r="I780" s="21"/>
    </row>
    <row r="781" spans="1:9">
      <c r="A781" s="21"/>
      <c r="I781" s="21"/>
    </row>
    <row r="782" spans="1:9">
      <c r="A782" s="21"/>
      <c r="I782" s="21"/>
    </row>
    <row r="783" spans="1:9">
      <c r="A783" s="21"/>
      <c r="I783" s="21"/>
    </row>
    <row r="784" spans="1:9">
      <c r="A784" s="21"/>
      <c r="I784" s="21"/>
    </row>
    <row r="785" spans="1:9">
      <c r="A785" s="21"/>
      <c r="I785" s="21"/>
    </row>
    <row r="795" spans="1:9">
      <c r="A795" s="21"/>
      <c r="I795" s="21"/>
    </row>
    <row r="796" spans="1:9">
      <c r="A796" s="21"/>
      <c r="I796" s="21"/>
    </row>
    <row r="797" spans="1:9">
      <c r="A797" s="21"/>
      <c r="I797" s="21"/>
    </row>
    <row r="798" spans="1:9">
      <c r="A798" s="21"/>
      <c r="I798" s="21"/>
    </row>
    <row r="799" spans="1:9">
      <c r="A799" s="21"/>
      <c r="I799" s="21"/>
    </row>
    <row r="800" spans="1:9">
      <c r="A800" s="21"/>
      <c r="I800" s="21"/>
    </row>
    <row r="801" spans="1:9">
      <c r="A801" s="21"/>
      <c r="I801" s="21"/>
    </row>
    <row r="802" spans="1:9">
      <c r="A802" s="21"/>
      <c r="I802" s="21"/>
    </row>
  </sheetData>
  <sheetProtection selectLockedCells="1" selectUnlockedCells="1"/>
  <mergeCells count="11">
    <mergeCell ref="C15:F15"/>
    <mergeCell ref="B1:F1"/>
    <mergeCell ref="B13:F13"/>
    <mergeCell ref="B6:C6"/>
    <mergeCell ref="B67:F67"/>
    <mergeCell ref="B78:F78"/>
    <mergeCell ref="C81:F81"/>
    <mergeCell ref="B79:C79"/>
    <mergeCell ref="B110:F110"/>
    <mergeCell ref="B69:C69"/>
    <mergeCell ref="C71:F71"/>
  </mergeCells>
  <phoneticPr fontId="29" type="noConversion"/>
  <conditionalFormatting sqref="D6">
    <cfRule type="cellIs" dxfId="21" priority="38" stopIfTrue="1" operator="between">
      <formula>0</formula>
      <formula>G6 * 0.7</formula>
    </cfRule>
    <cfRule type="cellIs" dxfId="20" priority="39" stopIfTrue="1" operator="between">
      <formula>G6 * 0.7</formula>
      <formula>G6 * 0.9</formula>
    </cfRule>
    <cfRule type="cellIs" dxfId="19" priority="40" stopIfTrue="1" operator="between">
      <formula>G6 * 0.9</formula>
      <formula>G6</formula>
    </cfRule>
  </conditionalFormatting>
  <conditionalFormatting sqref="H19:H62 H75 H85:H103">
    <cfRule type="cellIs" dxfId="18" priority="34" stopIfTrue="1" operator="equal">
      <formula>"na"</formula>
    </cfRule>
    <cfRule type="cellIs" dxfId="17" priority="41" stopIfTrue="1" operator="lessThanOrEqual">
      <formula>G19-2</formula>
    </cfRule>
    <cfRule type="cellIs" dxfId="16" priority="42" stopIfTrue="1" operator="equal">
      <formula>G19-1</formula>
    </cfRule>
    <cfRule type="cellIs" dxfId="15" priority="43" stopIfTrue="1" operator="greaterThanOrEqual">
      <formula>G19</formula>
    </cfRule>
  </conditionalFormatting>
  <conditionalFormatting sqref="H16:H18">
    <cfRule type="cellIs" dxfId="14" priority="35" stopIfTrue="1" operator="lessThanOrEqual">
      <formula>G16-2</formula>
    </cfRule>
    <cfRule type="cellIs" dxfId="13" priority="36" stopIfTrue="1" operator="equal">
      <formula>G16-1</formula>
    </cfRule>
    <cfRule type="cellIs" dxfId="12" priority="37" stopIfTrue="1" operator="greaterThanOrEqual">
      <formula>G16</formula>
    </cfRule>
  </conditionalFormatting>
  <conditionalFormatting sqref="D69">
    <cfRule type="cellIs" dxfId="11" priority="31" stopIfTrue="1" operator="between">
      <formula>0</formula>
      <formula>G69 * 0.7</formula>
    </cfRule>
    <cfRule type="cellIs" dxfId="10" priority="32" stopIfTrue="1" operator="between">
      <formula>G69 * 0.7</formula>
      <formula>G69 * 0.9</formula>
    </cfRule>
    <cfRule type="cellIs" dxfId="9" priority="33" stopIfTrue="1" operator="between">
      <formula>G69 * 0.9</formula>
      <formula>G69</formula>
    </cfRule>
  </conditionalFormatting>
  <conditionalFormatting sqref="H72:H74">
    <cfRule type="cellIs" dxfId="8" priority="25" stopIfTrue="1" operator="lessThanOrEqual">
      <formula>G72-2</formula>
    </cfRule>
    <cfRule type="cellIs" dxfId="7" priority="26" stopIfTrue="1" operator="equal">
      <formula>G72-1</formula>
    </cfRule>
    <cfRule type="cellIs" dxfId="6" priority="27" stopIfTrue="1" operator="greaterThanOrEqual">
      <formula>G72</formula>
    </cfRule>
  </conditionalFormatting>
  <conditionalFormatting sqref="H82:H84">
    <cfRule type="cellIs" dxfId="5" priority="18" stopIfTrue="1" operator="lessThanOrEqual">
      <formula>G82-2</formula>
    </cfRule>
    <cfRule type="cellIs" dxfId="4" priority="19" stopIfTrue="1" operator="equal">
      <formula>G82-1</formula>
    </cfRule>
    <cfRule type="cellIs" dxfId="3" priority="20" stopIfTrue="1" operator="greaterThanOrEqual">
      <formula>G82</formula>
    </cfRule>
  </conditionalFormatting>
  <conditionalFormatting sqref="D79">
    <cfRule type="cellIs" dxfId="2" priority="11" stopIfTrue="1" operator="between">
      <formula>0</formula>
      <formula>G79 * 0.7</formula>
    </cfRule>
    <cfRule type="cellIs" dxfId="1" priority="12" stopIfTrue="1" operator="between">
      <formula>G79 * 0.7</formula>
      <formula>G79 * 0.9</formula>
    </cfRule>
    <cfRule type="cellIs" dxfId="0" priority="13" stopIfTrue="1" operator="between">
      <formula>G79 * 0.9</formula>
      <formula>G79</formula>
    </cfRule>
  </conditionalFormatting>
  <hyperlinks>
    <hyperlink ref="B16" location="Control1.1" display="1.1"/>
    <hyperlink ref="B17" location="Control1.2" display="1.2"/>
    <hyperlink ref="B18" location="Control1.3" display="1.3"/>
    <hyperlink ref="B19" location="Control5.1" display="5.1"/>
    <hyperlink ref="B20" location="Control6.1" display="6.1"/>
    <hyperlink ref="B21" location="Control6.2" display="6.2"/>
    <hyperlink ref="B22" location="Control6.3" display="6.3"/>
    <hyperlink ref="B23" location="Control7.1" display="7.1"/>
    <hyperlink ref="B24" location="Control7.2" display="7.2"/>
    <hyperlink ref="B25" location="Control8.1" display="8.1"/>
    <hyperlink ref="B26" location="Control8.2" display="8.2"/>
    <hyperlink ref="B27" location="Control8.3" display="8.3"/>
    <hyperlink ref="B28" location="Control9.1" display="9.1"/>
    <hyperlink ref="B29" location="Control9.2" display="9.2"/>
    <hyperlink ref="B30" location="Control9.3" display="9.3"/>
    <hyperlink ref="B31" location="Control9.4" display="9.4"/>
    <hyperlink ref="B32" location="Control9.5" display="9.5"/>
    <hyperlink ref="B33" location="Control10.1" display="10.1"/>
    <hyperlink ref="B34" location="Control11.1" display="11.1"/>
    <hyperlink ref="B35" location="Control11.2" display="11.2"/>
    <hyperlink ref="B36" location="Control11.3" display="11.3"/>
    <hyperlink ref="B37" location="Control11.4" display="11.4"/>
    <hyperlink ref="B38" location="Control12.1" display="12.1"/>
    <hyperlink ref="B39" location="Control12.2" display="12.2"/>
    <hyperlink ref="B40" location="Control12.3" display="12.3"/>
    <hyperlink ref="B41" location="Control12.4" display="12.4"/>
    <hyperlink ref="B42" location="Control12.5" display="12.5"/>
    <hyperlink ref="B43" location="Control12.6" display="12.6"/>
    <hyperlink ref="B44" location="Control12.7" display="12.7"/>
    <hyperlink ref="B45" location="Control12.8" display="12.8"/>
    <hyperlink ref="B46" location="Control13.1" display="13.1"/>
    <hyperlink ref="B47" location="Control13.2" display="13.2"/>
    <hyperlink ref="B48" location="Control13.3" display="13.3"/>
    <hyperlink ref="B49" location="Control13.4" display="13.4"/>
    <hyperlink ref="B50" location="Control13.5" display="13.5"/>
    <hyperlink ref="B51" location="Control14.1" display="14.1"/>
    <hyperlink ref="B52" location="Control14.2" display="14.2"/>
    <hyperlink ref="B53" location="Control14.3" display="14.3"/>
    <hyperlink ref="B54" location="Control15.1" display="15.1"/>
    <hyperlink ref="B55" location="Control15.2" display="15.2"/>
    <hyperlink ref="B56" location="Control16.1" display="16.1"/>
    <hyperlink ref="B57" location="Control16.2" display="16.2"/>
    <hyperlink ref="B58" location="Control17.1" display="17.1"/>
    <hyperlink ref="B59" location="Control18.1" display="18.1"/>
    <hyperlink ref="B60" location="Control18.2" display="18.2"/>
    <hyperlink ref="B61" location="Control18.3" display="18.3"/>
    <hyperlink ref="B62" location="Control18.4" display="18.4"/>
    <hyperlink ref="B82" location="'Prototypenschutz (25)'!B13" tooltip="'25.1.1" display="'Prototypenschutz (25)'!B13"/>
    <hyperlink ref="B83" location="'Prototypenschutz (25)'!B30" display="'25.1.2'"/>
    <hyperlink ref="B84" location="'Prototypenschutz (25)'!B47" display="'25.1.3"/>
    <hyperlink ref="B85" location="'Prototypenschutz (25)'!B64" display="'25.1.4"/>
    <hyperlink ref="B86" location="'Prototypenschutz (25)'!B81" display="'25.1.5"/>
    <hyperlink ref="B87" location="'Prototypenschutz (25)'!B98" display="'25.1.6"/>
    <hyperlink ref="B88" location="'Prototypenschutz (25)'!B115" display="'25.1.7"/>
    <hyperlink ref="B89" location="'Prototypenschutz (25)'!B132" display="'25.1.8"/>
    <hyperlink ref="B90" location="'Prototypenschutz (25)'!B151" display="'25.2.1"/>
    <hyperlink ref="B91" location="'Prototypenschutz (25)'!B168" display="'25.2.2"/>
    <hyperlink ref="B92" location="'Prototypenschutz (25)'!B185" display="'25.2.3"/>
    <hyperlink ref="B93" location="'Prototypenschutz (25)'!B202" display="'25.2.4"/>
    <hyperlink ref="B94" location="'Prototypenschutz (25)'!B219" display="'25.2.5"/>
    <hyperlink ref="B95" location="'Prototypenschutz (25)'!B236" display="'25.2.6"/>
    <hyperlink ref="B96" location="'Prototypenschutz (25)'!B253" display="'25.2.7"/>
    <hyperlink ref="B97" location="'Prototypenschutz (25)'!B272" display="'25.3.1"/>
    <hyperlink ref="B98" location="'Prototypenschutz (25)'!B289" display="'25.3.2"/>
    <hyperlink ref="B99" location="'Prototypenschutz (25)'!B306" display="'25.3.3"/>
    <hyperlink ref="B100" location="'Prototypenschutz (25)'!B323" display="'25.2.4"/>
    <hyperlink ref="B101" location="'Prototypenschutz (25)'!B340" display="'25.3.5"/>
    <hyperlink ref="B102" location="'Prototypenschutz (25)'!B357" display="'25.3.6"/>
    <hyperlink ref="B103" location="'Prototypenschutz (25)'!B374" display="'25.3.7"/>
    <hyperlink ref="B72" location="Control23.7.2" display="Control23.7.2"/>
    <hyperlink ref="B73" location="Control23.9.2" display="Control23.9.2"/>
    <hyperlink ref="B74" location="Control23.11.1" display="Control23.11.1"/>
    <hyperlink ref="B75" location="Control23.13.3" display="Control23.13.3"/>
  </hyperlinks>
  <printOptions horizontalCentered="1"/>
  <pageMargins left="0.78749999999999998" right="0.39374999999999999" top="0.39374999999999999" bottom="0.78749999999999998" header="0.51180555555555551" footer="0.39374999999999999"/>
  <pageSetup paperSize="9" scale="93" firstPageNumber="0" fitToHeight="0" orientation="portrait" r:id="rId1"/>
  <headerFooter alignWithMargins="0">
    <oddFooter>&amp;L&amp;"Arial,Standard"Gedruckt am: &amp;D&amp;C&amp;"Arial,Standard"&amp;F / 
&amp;A&amp;R&amp;"Arial,Standard"Seite &amp;P von &amp;N</oddFooter>
  </headerFooter>
  <rowBreaks count="2" manualBreakCount="2">
    <brk id="12" max="16383" man="1"/>
    <brk id="66" max="16383" man="1"/>
  </rowBreaks>
  <colBreaks count="1" manualBreakCount="1">
    <brk id="8" max="112" man="1"/>
  </colBreaks>
  <ignoredErrors>
    <ignoredError sqref="M31 G53 G44 G38:G39 G29 G26 G24" formula="1"/>
    <ignoredError sqref="B16:B62" numberStoredAsText="1"/>
    <ignoredError sqref="M28" evalError="1"/>
    <ignoredError sqref="B82:B10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J840"/>
  <sheetViews>
    <sheetView zoomScaleNormal="100" workbookViewId="0">
      <pane ySplit="1" topLeftCell="A2" activePane="bottomLeft" state="frozen"/>
      <selection activeCell="D31" sqref="D31"/>
      <selection pane="bottomLeft" activeCell="C3" sqref="C3:E3"/>
    </sheetView>
  </sheetViews>
  <sheetFormatPr baseColWidth="10" defaultColWidth="11.42578125" defaultRowHeight="12.75" outlineLevelRow="2"/>
  <cols>
    <col min="1" max="1" width="1.7109375" style="221" customWidth="1"/>
    <col min="2" max="2" width="11.7109375" style="267" customWidth="1"/>
    <col min="3" max="3" width="3.7109375" style="221" customWidth="1"/>
    <col min="4" max="4" width="7.7109375" style="275" customWidth="1"/>
    <col min="5" max="5" width="110.7109375" style="268" customWidth="1"/>
    <col min="6" max="6" width="3.7109375" style="276" customWidth="1"/>
    <col min="7" max="7" width="11.7109375" style="259" customWidth="1"/>
    <col min="8" max="8" width="11.7109375" style="311" customWidth="1"/>
    <col min="9" max="9" width="2.7109375" style="311" customWidth="1"/>
    <col min="10" max="10" width="16.5703125" style="311" bestFit="1" customWidth="1"/>
    <col min="11" max="11" width="3.7109375" style="221" customWidth="1"/>
    <col min="12" max="12" width="3.28515625" style="221" customWidth="1"/>
    <col min="13" max="16384" width="11.42578125" style="221"/>
  </cols>
  <sheetData>
    <row r="1" spans="1:10" s="264" customFormat="1" ht="60" customHeight="1">
      <c r="A1" s="263"/>
      <c r="B1" s="426" t="s">
        <v>249</v>
      </c>
      <c r="C1" s="427"/>
      <c r="D1" s="427"/>
      <c r="E1" s="427"/>
      <c r="F1" s="427"/>
      <c r="G1" s="257" t="s">
        <v>90</v>
      </c>
      <c r="H1" s="310" t="s">
        <v>96</v>
      </c>
      <c r="I1" s="310"/>
      <c r="J1" s="310" t="s">
        <v>792</v>
      </c>
    </row>
    <row r="2" spans="1:10" s="211" customFormat="1" ht="13.5" customHeight="1">
      <c r="B2" s="212"/>
      <c r="C2" s="213" t="s">
        <v>86</v>
      </c>
      <c r="E2" s="214"/>
      <c r="F2" s="215"/>
      <c r="G2" s="258" t="s">
        <v>794</v>
      </c>
      <c r="H2" s="217"/>
      <c r="I2" s="217"/>
      <c r="J2" s="416"/>
    </row>
    <row r="3" spans="1:10" s="211" customFormat="1" ht="18" customHeight="1">
      <c r="B3" s="265" t="s">
        <v>154</v>
      </c>
      <c r="C3" s="424">
        <f>Cover!C5</f>
        <v>0</v>
      </c>
      <c r="D3" s="424"/>
      <c r="E3" s="424"/>
      <c r="F3" s="215"/>
      <c r="G3" s="344"/>
      <c r="H3" s="217"/>
      <c r="I3" s="217"/>
      <c r="J3" s="416"/>
    </row>
    <row r="4" spans="1:10" s="211" customFormat="1" ht="18" customHeight="1">
      <c r="B4" s="265" t="s">
        <v>155</v>
      </c>
      <c r="C4" s="424">
        <f>Cover!C7</f>
        <v>0</v>
      </c>
      <c r="D4" s="424"/>
      <c r="E4" s="424"/>
      <c r="F4" s="215"/>
      <c r="G4" s="344"/>
      <c r="H4" s="217"/>
      <c r="I4" s="217"/>
      <c r="J4" s="416"/>
    </row>
    <row r="5" spans="1:10" s="211" customFormat="1" ht="18" customHeight="1">
      <c r="B5" s="266" t="s">
        <v>166</v>
      </c>
      <c r="C5" s="425">
        <f>Cover!C18</f>
        <v>0</v>
      </c>
      <c r="D5" s="425"/>
      <c r="E5" s="425"/>
      <c r="F5" s="215"/>
      <c r="G5" s="344"/>
      <c r="H5" s="217"/>
      <c r="I5" s="217"/>
      <c r="J5" s="416"/>
    </row>
    <row r="6" spans="1:10" ht="18" customHeight="1" thickBot="1">
      <c r="D6" s="267"/>
      <c r="F6" s="269"/>
      <c r="G6" s="345"/>
    </row>
    <row r="7" spans="1:10" ht="26.25" thickBot="1">
      <c r="B7" s="271" t="s">
        <v>250</v>
      </c>
      <c r="D7" s="213" t="s">
        <v>251</v>
      </c>
      <c r="E7" s="272"/>
      <c r="F7" s="273"/>
      <c r="G7" s="345"/>
    </row>
    <row r="8" spans="1:10">
      <c r="B8" s="274"/>
      <c r="G8" s="345"/>
    </row>
    <row r="9" spans="1:10" ht="18">
      <c r="D9" s="278">
        <v>1</v>
      </c>
      <c r="E9" s="279" t="s">
        <v>70</v>
      </c>
      <c r="F9" s="312"/>
      <c r="G9" s="258" t="s">
        <v>794</v>
      </c>
    </row>
    <row r="10" spans="1:10" ht="13.5" thickBot="1">
      <c r="F10" s="277"/>
      <c r="G10" s="345"/>
    </row>
    <row r="11" spans="1:10" ht="13.5" thickBot="1">
      <c r="B11" s="280"/>
      <c r="D11" s="297" t="s">
        <v>44</v>
      </c>
      <c r="E11" s="296" t="s">
        <v>252</v>
      </c>
      <c r="F11" s="282"/>
      <c r="G11" s="258" t="s">
        <v>794</v>
      </c>
    </row>
    <row r="12" spans="1:10" s="234" customFormat="1">
      <c r="B12" s="283"/>
      <c r="C12" s="221"/>
      <c r="D12" s="275"/>
      <c r="E12" s="284" t="s">
        <v>253</v>
      </c>
      <c r="F12" s="277"/>
      <c r="G12" s="346"/>
      <c r="H12" s="313"/>
      <c r="I12" s="313"/>
      <c r="J12" s="313"/>
    </row>
    <row r="13" spans="1:10" s="234" customFormat="1" hidden="1" outlineLevel="2">
      <c r="C13" s="221"/>
      <c r="D13" s="286" t="s">
        <v>254</v>
      </c>
      <c r="E13" s="287"/>
      <c r="F13" s="282"/>
      <c r="G13" s="346"/>
      <c r="H13" s="313"/>
      <c r="I13" s="313"/>
      <c r="J13" s="313"/>
    </row>
    <row r="14" spans="1:10" s="234" customFormat="1" hidden="1" outlineLevel="2">
      <c r="B14" s="283"/>
      <c r="C14" s="221"/>
      <c r="D14" s="275"/>
      <c r="E14" s="284"/>
      <c r="F14" s="277"/>
      <c r="G14" s="346"/>
      <c r="H14" s="313"/>
      <c r="I14" s="313"/>
      <c r="J14" s="313"/>
    </row>
    <row r="15" spans="1:10" s="234" customFormat="1" hidden="1" outlineLevel="2">
      <c r="C15" s="221"/>
      <c r="D15" s="286" t="s">
        <v>255</v>
      </c>
      <c r="E15" s="287"/>
      <c r="F15" s="282"/>
      <c r="G15" s="346"/>
      <c r="H15" s="313"/>
      <c r="I15" s="313"/>
      <c r="J15" s="313"/>
    </row>
    <row r="16" spans="1:10" s="234" customFormat="1" hidden="1" outlineLevel="2">
      <c r="B16" s="283"/>
      <c r="C16" s="221"/>
      <c r="D16" s="275"/>
      <c r="E16" s="284"/>
      <c r="F16" s="277"/>
      <c r="G16" s="346"/>
      <c r="H16" s="313"/>
      <c r="I16" s="313"/>
      <c r="J16" s="313"/>
    </row>
    <row r="17" spans="2:10" s="234" customFormat="1" hidden="1" outlineLevel="2">
      <c r="C17" s="221"/>
      <c r="D17" s="286" t="s">
        <v>256</v>
      </c>
      <c r="E17" s="288"/>
      <c r="F17" s="282"/>
      <c r="G17" s="346"/>
      <c r="H17" s="313"/>
      <c r="I17" s="313"/>
      <c r="J17" s="313"/>
    </row>
    <row r="18" spans="2:10" s="234" customFormat="1" hidden="1" outlineLevel="2">
      <c r="B18" s="283"/>
      <c r="C18" s="221"/>
      <c r="D18" s="275"/>
      <c r="E18" s="284"/>
      <c r="F18" s="277"/>
      <c r="G18" s="346"/>
      <c r="H18" s="313"/>
      <c r="I18" s="313"/>
      <c r="J18" s="313"/>
    </row>
    <row r="19" spans="2:10" s="234" customFormat="1" hidden="1" outlineLevel="2">
      <c r="C19" s="221"/>
      <c r="D19" s="286" t="s">
        <v>257</v>
      </c>
      <c r="E19" s="288"/>
      <c r="F19" s="282"/>
      <c r="G19" s="346"/>
      <c r="H19" s="313"/>
      <c r="I19" s="313"/>
      <c r="J19" s="313"/>
    </row>
    <row r="20" spans="2:10" hidden="1" outlineLevel="1">
      <c r="E20" s="284"/>
      <c r="F20" s="277"/>
      <c r="G20" s="345"/>
    </row>
    <row r="21" spans="2:10" ht="38.25" hidden="1" outlineLevel="1">
      <c r="E21" s="289" t="s">
        <v>742</v>
      </c>
      <c r="F21" s="277"/>
      <c r="G21" s="345"/>
    </row>
    <row r="22" spans="2:10" ht="267.75" hidden="1" outlineLevel="1">
      <c r="E22" s="291" t="s">
        <v>780</v>
      </c>
      <c r="F22" s="277"/>
      <c r="G22" s="345"/>
    </row>
    <row r="23" spans="2:10" ht="229.5" hidden="1" outlineLevel="2">
      <c r="E23" s="291" t="s">
        <v>740</v>
      </c>
      <c r="F23" s="277"/>
      <c r="G23" s="345"/>
    </row>
    <row r="24" spans="2:10" ht="267.75" hidden="1" outlineLevel="2">
      <c r="E24" s="291" t="s">
        <v>737</v>
      </c>
      <c r="F24" s="277"/>
      <c r="G24" s="345"/>
    </row>
    <row r="25" spans="2:10" ht="255" hidden="1" outlineLevel="2">
      <c r="E25" s="291" t="s">
        <v>739</v>
      </c>
      <c r="F25" s="277"/>
      <c r="G25" s="345"/>
    </row>
    <row r="26" spans="2:10" ht="216.75" hidden="1" outlineLevel="2">
      <c r="E26" s="291" t="s">
        <v>738</v>
      </c>
      <c r="F26" s="277"/>
      <c r="G26" s="345"/>
    </row>
    <row r="27" spans="2:10" ht="13.5" collapsed="1" thickBot="1">
      <c r="F27" s="277"/>
      <c r="G27" s="345"/>
    </row>
    <row r="28" spans="2:10" ht="26.25" thickBot="1">
      <c r="B28" s="280"/>
      <c r="D28" s="275" t="s">
        <v>45</v>
      </c>
      <c r="E28" s="293" t="s">
        <v>258</v>
      </c>
      <c r="F28" s="282"/>
      <c r="G28" s="258" t="s">
        <v>794</v>
      </c>
    </row>
    <row r="29" spans="2:10" s="234" customFormat="1">
      <c r="B29" s="283"/>
      <c r="C29" s="221"/>
      <c r="D29" s="275"/>
      <c r="E29" s="284" t="s">
        <v>259</v>
      </c>
      <c r="F29" s="277"/>
      <c r="G29" s="346"/>
      <c r="H29" s="313"/>
      <c r="I29" s="313"/>
      <c r="J29" s="313"/>
    </row>
    <row r="30" spans="2:10" s="234" customFormat="1" hidden="1" outlineLevel="2">
      <c r="C30" s="221"/>
      <c r="D30" s="286" t="s">
        <v>254</v>
      </c>
      <c r="E30" s="287"/>
      <c r="F30" s="282"/>
      <c r="G30" s="346"/>
      <c r="H30" s="313"/>
      <c r="I30" s="313"/>
      <c r="J30" s="313"/>
    </row>
    <row r="31" spans="2:10" s="234" customFormat="1" hidden="1" outlineLevel="2">
      <c r="B31" s="283"/>
      <c r="C31" s="221"/>
      <c r="D31" s="275"/>
      <c r="E31" s="284"/>
      <c r="F31" s="277"/>
      <c r="G31" s="346"/>
      <c r="H31" s="313"/>
      <c r="I31" s="313"/>
      <c r="J31" s="313"/>
    </row>
    <row r="32" spans="2:10" s="234" customFormat="1" hidden="1" outlineLevel="2">
      <c r="C32" s="221"/>
      <c r="D32" s="286" t="s">
        <v>255</v>
      </c>
      <c r="E32" s="287"/>
      <c r="F32" s="282"/>
      <c r="G32" s="346"/>
      <c r="H32" s="313"/>
      <c r="I32" s="313"/>
      <c r="J32" s="313"/>
    </row>
    <row r="33" spans="2:10" s="234" customFormat="1" hidden="1" outlineLevel="2">
      <c r="B33" s="283"/>
      <c r="C33" s="221"/>
      <c r="D33" s="275"/>
      <c r="E33" s="284"/>
      <c r="F33" s="277"/>
      <c r="G33" s="346"/>
      <c r="H33" s="313"/>
      <c r="I33" s="313"/>
      <c r="J33" s="313"/>
    </row>
    <row r="34" spans="2:10" s="234" customFormat="1" hidden="1" outlineLevel="2">
      <c r="C34" s="221"/>
      <c r="D34" s="286" t="s">
        <v>256</v>
      </c>
      <c r="E34" s="288"/>
      <c r="F34" s="282"/>
      <c r="G34" s="346"/>
      <c r="H34" s="313"/>
      <c r="I34" s="313"/>
      <c r="J34" s="313"/>
    </row>
    <row r="35" spans="2:10" s="234" customFormat="1" hidden="1" outlineLevel="2">
      <c r="B35" s="283"/>
      <c r="C35" s="221"/>
      <c r="D35" s="275"/>
      <c r="E35" s="284"/>
      <c r="F35" s="277"/>
      <c r="G35" s="346"/>
      <c r="H35" s="313"/>
      <c r="I35" s="313"/>
      <c r="J35" s="313"/>
    </row>
    <row r="36" spans="2:10" s="234" customFormat="1" hidden="1" outlineLevel="2">
      <c r="C36" s="221"/>
      <c r="D36" s="286" t="s">
        <v>257</v>
      </c>
      <c r="E36" s="288"/>
      <c r="F36" s="282"/>
      <c r="G36" s="346"/>
      <c r="H36" s="313"/>
      <c r="I36" s="313"/>
      <c r="J36" s="313"/>
    </row>
    <row r="37" spans="2:10" hidden="1" outlineLevel="1">
      <c r="E37" s="284"/>
      <c r="F37" s="277"/>
      <c r="G37" s="345"/>
    </row>
    <row r="38" spans="2:10" ht="38.25" hidden="1" outlineLevel="1">
      <c r="E38" s="289" t="s">
        <v>742</v>
      </c>
      <c r="F38" s="277"/>
      <c r="G38" s="345"/>
    </row>
    <row r="39" spans="2:10" ht="306" hidden="1" outlineLevel="1">
      <c r="E39" s="291" t="s">
        <v>782</v>
      </c>
      <c r="F39" s="277"/>
      <c r="G39" s="345"/>
    </row>
    <row r="40" spans="2:10" ht="229.5" hidden="1" outlineLevel="2">
      <c r="E40" s="291" t="s">
        <v>740</v>
      </c>
      <c r="F40" s="277"/>
      <c r="G40" s="345"/>
    </row>
    <row r="41" spans="2:10" ht="267.75" hidden="1" outlineLevel="2">
      <c r="E41" s="291" t="s">
        <v>737</v>
      </c>
      <c r="F41" s="277"/>
      <c r="G41" s="345"/>
    </row>
    <row r="42" spans="2:10" ht="255" hidden="1" outlineLevel="2">
      <c r="E42" s="291" t="s">
        <v>739</v>
      </c>
      <c r="F42" s="277"/>
      <c r="G42" s="345"/>
    </row>
    <row r="43" spans="2:10" ht="216.75" hidden="1" outlineLevel="2">
      <c r="E43" s="291" t="s">
        <v>738</v>
      </c>
      <c r="F43" s="277"/>
      <c r="G43" s="345"/>
    </row>
    <row r="44" spans="2:10" ht="13.5" collapsed="1" thickBot="1">
      <c r="E44" s="314"/>
      <c r="F44" s="315"/>
      <c r="G44" s="345"/>
    </row>
    <row r="45" spans="2:10" ht="13.5" thickBot="1">
      <c r="B45" s="280"/>
      <c r="D45" s="297" t="s">
        <v>46</v>
      </c>
      <c r="E45" s="281" t="s">
        <v>260</v>
      </c>
      <c r="F45" s="282"/>
      <c r="G45" s="258" t="s">
        <v>794</v>
      </c>
    </row>
    <row r="46" spans="2:10" s="234" customFormat="1">
      <c r="B46" s="283"/>
      <c r="C46" s="221"/>
      <c r="D46" s="275"/>
      <c r="E46" s="284" t="s">
        <v>261</v>
      </c>
      <c r="F46" s="277"/>
      <c r="G46" s="346"/>
      <c r="H46" s="313"/>
      <c r="I46" s="313"/>
      <c r="J46" s="313"/>
    </row>
    <row r="47" spans="2:10" s="234" customFormat="1" hidden="1" outlineLevel="2">
      <c r="C47" s="221"/>
      <c r="D47" s="286" t="s">
        <v>254</v>
      </c>
      <c r="E47" s="287"/>
      <c r="F47" s="282"/>
      <c r="G47" s="346"/>
      <c r="H47" s="313"/>
      <c r="I47" s="313"/>
      <c r="J47" s="313"/>
    </row>
    <row r="48" spans="2:10" s="234" customFormat="1" hidden="1" outlineLevel="2">
      <c r="B48" s="283"/>
      <c r="C48" s="221"/>
      <c r="D48" s="275"/>
      <c r="E48" s="284"/>
      <c r="F48" s="277"/>
      <c r="G48" s="346"/>
      <c r="H48" s="313"/>
      <c r="I48" s="313"/>
      <c r="J48" s="313"/>
    </row>
    <row r="49" spans="2:10" s="234" customFormat="1" hidden="1" outlineLevel="2">
      <c r="C49" s="221"/>
      <c r="D49" s="286" t="s">
        <v>255</v>
      </c>
      <c r="E49" s="287"/>
      <c r="F49" s="282"/>
      <c r="G49" s="346"/>
      <c r="H49" s="313"/>
      <c r="I49" s="313"/>
      <c r="J49" s="313"/>
    </row>
    <row r="50" spans="2:10" s="234" customFormat="1" hidden="1" outlineLevel="2">
      <c r="B50" s="283"/>
      <c r="C50" s="221"/>
      <c r="D50" s="275"/>
      <c r="E50" s="284"/>
      <c r="F50" s="277"/>
      <c r="G50" s="346"/>
      <c r="H50" s="313"/>
      <c r="I50" s="313"/>
      <c r="J50" s="313"/>
    </row>
    <row r="51" spans="2:10" s="234" customFormat="1" hidden="1" outlineLevel="2">
      <c r="C51" s="221"/>
      <c r="D51" s="286" t="s">
        <v>256</v>
      </c>
      <c r="E51" s="288"/>
      <c r="F51" s="282"/>
      <c r="G51" s="346"/>
      <c r="H51" s="313"/>
      <c r="I51" s="313"/>
      <c r="J51" s="313"/>
    </row>
    <row r="52" spans="2:10" s="234" customFormat="1" hidden="1" outlineLevel="2">
      <c r="B52" s="283"/>
      <c r="C52" s="221"/>
      <c r="D52" s="275"/>
      <c r="E52" s="284"/>
      <c r="F52" s="277"/>
      <c r="G52" s="346"/>
      <c r="H52" s="313"/>
      <c r="I52" s="313"/>
      <c r="J52" s="313"/>
    </row>
    <row r="53" spans="2:10" s="234" customFormat="1" hidden="1" outlineLevel="2">
      <c r="C53" s="221"/>
      <c r="D53" s="286" t="s">
        <v>257</v>
      </c>
      <c r="E53" s="288"/>
      <c r="F53" s="282"/>
      <c r="G53" s="346"/>
      <c r="H53" s="313"/>
      <c r="I53" s="313"/>
      <c r="J53" s="313"/>
    </row>
    <row r="54" spans="2:10" hidden="1" outlineLevel="1">
      <c r="E54" s="284"/>
      <c r="F54" s="277"/>
      <c r="G54" s="345"/>
    </row>
    <row r="55" spans="2:10" ht="38.25" hidden="1" outlineLevel="1">
      <c r="E55" s="289" t="s">
        <v>742</v>
      </c>
      <c r="F55" s="277"/>
      <c r="G55" s="345"/>
    </row>
    <row r="56" spans="2:10" ht="178.5" hidden="1" outlineLevel="1">
      <c r="E56" s="291" t="s">
        <v>783</v>
      </c>
      <c r="F56" s="277"/>
      <c r="G56" s="345"/>
    </row>
    <row r="57" spans="2:10" ht="229.5" hidden="1" outlineLevel="2">
      <c r="E57" s="291" t="s">
        <v>740</v>
      </c>
      <c r="F57" s="277"/>
      <c r="G57" s="345"/>
    </row>
    <row r="58" spans="2:10" ht="267.75" hidden="1" outlineLevel="2">
      <c r="E58" s="291" t="s">
        <v>737</v>
      </c>
      <c r="F58" s="277"/>
      <c r="G58" s="345"/>
    </row>
    <row r="59" spans="2:10" ht="255" hidden="1" outlineLevel="2">
      <c r="E59" s="291" t="s">
        <v>739</v>
      </c>
      <c r="F59" s="277"/>
      <c r="G59" s="345"/>
    </row>
    <row r="60" spans="2:10" ht="216.75" hidden="1" outlineLevel="2">
      <c r="E60" s="291" t="s">
        <v>738</v>
      </c>
      <c r="F60" s="277"/>
      <c r="G60" s="345"/>
    </row>
    <row r="61" spans="2:10" collapsed="1">
      <c r="E61" s="314"/>
      <c r="F61" s="315"/>
      <c r="G61" s="345"/>
    </row>
    <row r="62" spans="2:10">
      <c r="B62" s="274"/>
      <c r="G62" s="345"/>
    </row>
    <row r="63" spans="2:10">
      <c r="B63" s="274"/>
      <c r="G63" s="345"/>
    </row>
    <row r="64" spans="2:10" ht="18">
      <c r="D64" s="316">
        <v>5</v>
      </c>
      <c r="E64" s="279" t="s">
        <v>47</v>
      </c>
      <c r="F64" s="317"/>
      <c r="G64" s="258" t="s">
        <v>794</v>
      </c>
    </row>
    <row r="65" spans="2:10" ht="13.5" thickBot="1">
      <c r="F65" s="277"/>
      <c r="G65" s="345"/>
    </row>
    <row r="66" spans="2:10" ht="39" thickBot="1">
      <c r="B66" s="280"/>
      <c r="D66" s="297" t="s">
        <v>26</v>
      </c>
      <c r="E66" s="281" t="s">
        <v>262</v>
      </c>
      <c r="F66" s="282"/>
      <c r="G66" s="258" t="s">
        <v>794</v>
      </c>
    </row>
    <row r="67" spans="2:10" s="234" customFormat="1">
      <c r="B67" s="283"/>
      <c r="C67" s="221"/>
      <c r="D67" s="275"/>
      <c r="E67" s="284" t="s">
        <v>263</v>
      </c>
      <c r="F67" s="277"/>
      <c r="G67" s="346"/>
      <c r="H67" s="313"/>
      <c r="I67" s="313"/>
      <c r="J67" s="313"/>
    </row>
    <row r="68" spans="2:10" s="234" customFormat="1" hidden="1" outlineLevel="2">
      <c r="C68" s="221"/>
      <c r="D68" s="286" t="s">
        <v>254</v>
      </c>
      <c r="E68" s="287"/>
      <c r="F68" s="282"/>
      <c r="G68" s="346"/>
      <c r="H68" s="313"/>
      <c r="I68" s="313"/>
      <c r="J68" s="313"/>
    </row>
    <row r="69" spans="2:10" s="234" customFormat="1" hidden="1" outlineLevel="2">
      <c r="B69" s="283"/>
      <c r="C69" s="221"/>
      <c r="D69" s="275"/>
      <c r="E69" s="284"/>
      <c r="F69" s="277"/>
      <c r="G69" s="346"/>
      <c r="H69" s="313"/>
      <c r="I69" s="313"/>
      <c r="J69" s="313"/>
    </row>
    <row r="70" spans="2:10" s="234" customFormat="1" hidden="1" outlineLevel="2">
      <c r="C70" s="221"/>
      <c r="D70" s="286" t="s">
        <v>255</v>
      </c>
      <c r="E70" s="287"/>
      <c r="F70" s="282"/>
      <c r="G70" s="346"/>
      <c r="H70" s="313"/>
      <c r="I70" s="313"/>
      <c r="J70" s="313"/>
    </row>
    <row r="71" spans="2:10" s="234" customFormat="1" hidden="1" outlineLevel="2">
      <c r="B71" s="283"/>
      <c r="C71" s="221"/>
      <c r="D71" s="275"/>
      <c r="E71" s="284"/>
      <c r="F71" s="277"/>
      <c r="G71" s="346"/>
      <c r="H71" s="313"/>
      <c r="I71" s="313"/>
      <c r="J71" s="313"/>
    </row>
    <row r="72" spans="2:10" s="234" customFormat="1" hidden="1" outlineLevel="2">
      <c r="C72" s="221"/>
      <c r="D72" s="286" t="s">
        <v>256</v>
      </c>
      <c r="E72" s="288"/>
      <c r="F72" s="282"/>
      <c r="G72" s="346"/>
      <c r="H72" s="313"/>
      <c r="I72" s="313"/>
      <c r="J72" s="313"/>
    </row>
    <row r="73" spans="2:10" s="234" customFormat="1" hidden="1" outlineLevel="2">
      <c r="B73" s="283"/>
      <c r="C73" s="221"/>
      <c r="D73" s="275"/>
      <c r="E73" s="284"/>
      <c r="F73" s="277"/>
      <c r="G73" s="346"/>
      <c r="H73" s="313"/>
      <c r="I73" s="313"/>
      <c r="J73" s="313"/>
    </row>
    <row r="74" spans="2:10" s="234" customFormat="1" hidden="1" outlineLevel="2">
      <c r="C74" s="221"/>
      <c r="D74" s="286" t="s">
        <v>257</v>
      </c>
      <c r="E74" s="288"/>
      <c r="F74" s="282"/>
      <c r="G74" s="346"/>
      <c r="H74" s="313"/>
      <c r="I74" s="313"/>
      <c r="J74" s="313"/>
    </row>
    <row r="75" spans="2:10" hidden="1" outlineLevel="1">
      <c r="E75" s="284"/>
      <c r="F75" s="277"/>
      <c r="G75" s="345"/>
    </row>
    <row r="76" spans="2:10" ht="38.25" hidden="1" outlineLevel="1">
      <c r="E76" s="289" t="s">
        <v>742</v>
      </c>
      <c r="F76" s="277"/>
      <c r="G76" s="345"/>
    </row>
    <row r="77" spans="2:10" ht="267.75" hidden="1" outlineLevel="1">
      <c r="E77" s="291" t="s">
        <v>781</v>
      </c>
      <c r="F77" s="277"/>
      <c r="G77" s="345"/>
    </row>
    <row r="78" spans="2:10" ht="229.5" hidden="1" outlineLevel="2">
      <c r="E78" s="291" t="s">
        <v>740</v>
      </c>
      <c r="F78" s="277"/>
      <c r="G78" s="345"/>
    </row>
    <row r="79" spans="2:10" ht="267.75" hidden="1" outlineLevel="2">
      <c r="E79" s="291" t="s">
        <v>737</v>
      </c>
      <c r="F79" s="277"/>
      <c r="G79" s="345"/>
    </row>
    <row r="80" spans="2:10" ht="255" hidden="1" outlineLevel="2">
      <c r="E80" s="291" t="s">
        <v>739</v>
      </c>
      <c r="F80" s="277"/>
      <c r="G80" s="345"/>
    </row>
    <row r="81" spans="2:10" ht="216.75" hidden="1" outlineLevel="2">
      <c r="E81" s="291" t="s">
        <v>738</v>
      </c>
      <c r="F81" s="277"/>
      <c r="G81" s="345"/>
    </row>
    <row r="82" spans="2:10" collapsed="1">
      <c r="F82" s="277"/>
      <c r="G82" s="345"/>
    </row>
    <row r="83" spans="2:10" ht="18">
      <c r="D83" s="316">
        <v>6</v>
      </c>
      <c r="E83" s="279" t="s">
        <v>17</v>
      </c>
      <c r="F83" s="312"/>
      <c r="G83" s="258" t="s">
        <v>794</v>
      </c>
    </row>
    <row r="84" spans="2:10" ht="13.5" thickBot="1">
      <c r="F84" s="277"/>
      <c r="G84" s="345"/>
    </row>
    <row r="85" spans="2:10" ht="13.5" thickBot="1">
      <c r="B85" s="280"/>
      <c r="D85" s="297" t="s">
        <v>27</v>
      </c>
      <c r="E85" s="301" t="s">
        <v>264</v>
      </c>
      <c r="F85" s="282"/>
      <c r="G85" s="258" t="s">
        <v>794</v>
      </c>
    </row>
    <row r="86" spans="2:10" s="234" customFormat="1">
      <c r="B86" s="283"/>
      <c r="C86" s="221"/>
      <c r="D86" s="275"/>
      <c r="E86" s="284" t="s">
        <v>265</v>
      </c>
      <c r="F86" s="277"/>
      <c r="G86" s="346"/>
      <c r="H86" s="313"/>
      <c r="I86" s="313"/>
      <c r="J86" s="313"/>
    </row>
    <row r="87" spans="2:10" s="234" customFormat="1" hidden="1" outlineLevel="2">
      <c r="C87" s="221"/>
      <c r="D87" s="286" t="s">
        <v>254</v>
      </c>
      <c r="E87" s="287"/>
      <c r="F87" s="282"/>
      <c r="G87" s="346"/>
      <c r="H87" s="313"/>
      <c r="I87" s="313"/>
      <c r="J87" s="313"/>
    </row>
    <row r="88" spans="2:10" s="234" customFormat="1" hidden="1" outlineLevel="2">
      <c r="B88" s="283"/>
      <c r="C88" s="221"/>
      <c r="D88" s="275"/>
      <c r="E88" s="284"/>
      <c r="F88" s="277"/>
      <c r="G88" s="346"/>
      <c r="H88" s="313"/>
      <c r="I88" s="313"/>
      <c r="J88" s="313"/>
    </row>
    <row r="89" spans="2:10" s="234" customFormat="1" hidden="1" outlineLevel="2">
      <c r="C89" s="221"/>
      <c r="D89" s="286" t="s">
        <v>255</v>
      </c>
      <c r="E89" s="287"/>
      <c r="F89" s="282"/>
      <c r="G89" s="346"/>
      <c r="H89" s="313"/>
      <c r="I89" s="313"/>
      <c r="J89" s="313"/>
    </row>
    <row r="90" spans="2:10" s="234" customFormat="1" hidden="1" outlineLevel="2">
      <c r="B90" s="283"/>
      <c r="C90" s="221"/>
      <c r="D90" s="275"/>
      <c r="E90" s="284"/>
      <c r="F90" s="277"/>
      <c r="G90" s="346"/>
      <c r="H90" s="313"/>
      <c r="I90" s="313"/>
      <c r="J90" s="313"/>
    </row>
    <row r="91" spans="2:10" s="234" customFormat="1" hidden="1" outlineLevel="2">
      <c r="C91" s="221"/>
      <c r="D91" s="286" t="s">
        <v>256</v>
      </c>
      <c r="E91" s="288"/>
      <c r="F91" s="282"/>
      <c r="G91" s="346"/>
      <c r="H91" s="313"/>
      <c r="I91" s="313"/>
      <c r="J91" s="313"/>
    </row>
    <row r="92" spans="2:10" s="234" customFormat="1" hidden="1" outlineLevel="2">
      <c r="B92" s="283"/>
      <c r="C92" s="221"/>
      <c r="D92" s="275"/>
      <c r="E92" s="284"/>
      <c r="F92" s="277"/>
      <c r="G92" s="346"/>
      <c r="H92" s="313"/>
      <c r="I92" s="313"/>
      <c r="J92" s="313"/>
    </row>
    <row r="93" spans="2:10" s="234" customFormat="1" hidden="1" outlineLevel="2">
      <c r="C93" s="221"/>
      <c r="D93" s="286" t="s">
        <v>257</v>
      </c>
      <c r="E93" s="288"/>
      <c r="F93" s="282"/>
      <c r="G93" s="346"/>
      <c r="H93" s="313"/>
      <c r="I93" s="313"/>
      <c r="J93" s="313"/>
    </row>
    <row r="94" spans="2:10" hidden="1" outlineLevel="1">
      <c r="E94" s="284"/>
      <c r="F94" s="277"/>
      <c r="G94" s="345"/>
    </row>
    <row r="95" spans="2:10" ht="38.25" hidden="1" outlineLevel="1">
      <c r="E95" s="289" t="s">
        <v>742</v>
      </c>
      <c r="F95" s="277"/>
      <c r="G95" s="345"/>
    </row>
    <row r="96" spans="2:10" ht="191.25" hidden="1" outlineLevel="1">
      <c r="E96" s="291" t="s">
        <v>784</v>
      </c>
      <c r="F96" s="277"/>
      <c r="G96" s="345"/>
    </row>
    <row r="97" spans="2:10" ht="229.5" hidden="1" outlineLevel="2">
      <c r="E97" s="291" t="s">
        <v>740</v>
      </c>
      <c r="F97" s="277"/>
      <c r="G97" s="345"/>
    </row>
    <row r="98" spans="2:10" ht="267.75" hidden="1" outlineLevel="2">
      <c r="E98" s="291" t="s">
        <v>737</v>
      </c>
      <c r="F98" s="277"/>
      <c r="G98" s="345"/>
    </row>
    <row r="99" spans="2:10" ht="255" hidden="1" outlineLevel="2">
      <c r="E99" s="291" t="s">
        <v>739</v>
      </c>
      <c r="F99" s="277"/>
      <c r="G99" s="345"/>
    </row>
    <row r="100" spans="2:10" ht="216.75" hidden="1" outlineLevel="2">
      <c r="E100" s="291" t="s">
        <v>738</v>
      </c>
      <c r="F100" s="277"/>
      <c r="G100" s="345"/>
    </row>
    <row r="101" spans="2:10" collapsed="1">
      <c r="F101" s="277"/>
      <c r="G101" s="345"/>
    </row>
    <row r="102" spans="2:10" ht="13.5" thickBot="1">
      <c r="E102" s="314"/>
      <c r="F102" s="315"/>
      <c r="G102" s="345"/>
    </row>
    <row r="103" spans="2:10" ht="13.5" thickBot="1">
      <c r="B103" s="280"/>
      <c r="D103" s="297" t="s">
        <v>28</v>
      </c>
      <c r="E103" s="281" t="s">
        <v>266</v>
      </c>
      <c r="F103" s="282"/>
      <c r="G103" s="258" t="s">
        <v>794</v>
      </c>
    </row>
    <row r="104" spans="2:10" s="234" customFormat="1">
      <c r="B104" s="283"/>
      <c r="C104" s="221"/>
      <c r="D104" s="275"/>
      <c r="E104" s="284" t="s">
        <v>267</v>
      </c>
      <c r="F104" s="277"/>
      <c r="G104" s="346"/>
      <c r="H104" s="313"/>
      <c r="I104" s="313"/>
      <c r="J104" s="313"/>
    </row>
    <row r="105" spans="2:10" s="234" customFormat="1" hidden="1" outlineLevel="2">
      <c r="C105" s="221"/>
      <c r="D105" s="286" t="s">
        <v>254</v>
      </c>
      <c r="E105" s="287"/>
      <c r="F105" s="282"/>
      <c r="G105" s="346"/>
      <c r="H105" s="313"/>
      <c r="I105" s="313"/>
      <c r="J105" s="313"/>
    </row>
    <row r="106" spans="2:10" s="234" customFormat="1" hidden="1" outlineLevel="2">
      <c r="B106" s="283"/>
      <c r="C106" s="221"/>
      <c r="D106" s="275"/>
      <c r="E106" s="284"/>
      <c r="F106" s="277"/>
      <c r="G106" s="346"/>
      <c r="H106" s="313"/>
      <c r="I106" s="313"/>
      <c r="J106" s="313"/>
    </row>
    <row r="107" spans="2:10" s="234" customFormat="1" hidden="1" outlineLevel="2">
      <c r="C107" s="221"/>
      <c r="D107" s="286" t="s">
        <v>255</v>
      </c>
      <c r="E107" s="287"/>
      <c r="F107" s="282"/>
      <c r="G107" s="346"/>
      <c r="H107" s="313"/>
      <c r="I107" s="313"/>
      <c r="J107" s="313"/>
    </row>
    <row r="108" spans="2:10" s="234" customFormat="1" hidden="1" outlineLevel="2">
      <c r="B108" s="283"/>
      <c r="C108" s="221"/>
      <c r="D108" s="275"/>
      <c r="E108" s="284"/>
      <c r="F108" s="277"/>
      <c r="G108" s="346"/>
      <c r="H108" s="313"/>
      <c r="I108" s="313"/>
      <c r="J108" s="313"/>
    </row>
    <row r="109" spans="2:10" s="234" customFormat="1" hidden="1" outlineLevel="2">
      <c r="C109" s="221"/>
      <c r="D109" s="286" t="s">
        <v>256</v>
      </c>
      <c r="E109" s="288"/>
      <c r="F109" s="282"/>
      <c r="G109" s="346"/>
      <c r="H109" s="313"/>
      <c r="I109" s="313"/>
      <c r="J109" s="313"/>
    </row>
    <row r="110" spans="2:10" s="234" customFormat="1" hidden="1" outlineLevel="2">
      <c r="B110" s="283"/>
      <c r="C110" s="221"/>
      <c r="D110" s="275"/>
      <c r="E110" s="284"/>
      <c r="F110" s="277"/>
      <c r="G110" s="346"/>
      <c r="H110" s="313"/>
      <c r="I110" s="313"/>
      <c r="J110" s="313"/>
    </row>
    <row r="111" spans="2:10" s="234" customFormat="1" hidden="1" outlineLevel="2">
      <c r="C111" s="221"/>
      <c r="D111" s="286" t="s">
        <v>257</v>
      </c>
      <c r="E111" s="288"/>
      <c r="F111" s="282"/>
      <c r="G111" s="346"/>
      <c r="H111" s="313"/>
      <c r="I111" s="313"/>
      <c r="J111" s="313"/>
    </row>
    <row r="112" spans="2:10" hidden="1" outlineLevel="1">
      <c r="E112" s="284"/>
      <c r="F112" s="277"/>
      <c r="G112" s="345"/>
    </row>
    <row r="113" spans="2:10" ht="38.25" hidden="1" outlineLevel="1">
      <c r="E113" s="289" t="s">
        <v>742</v>
      </c>
      <c r="F113" s="277"/>
      <c r="G113" s="345"/>
    </row>
    <row r="114" spans="2:10" ht="191.25" hidden="1" outlineLevel="1">
      <c r="E114" s="291" t="s">
        <v>785</v>
      </c>
      <c r="F114" s="277"/>
      <c r="G114" s="345"/>
    </row>
    <row r="115" spans="2:10" ht="229.5" hidden="1" outlineLevel="2">
      <c r="E115" s="291" t="s">
        <v>740</v>
      </c>
      <c r="F115" s="277"/>
      <c r="G115" s="345"/>
    </row>
    <row r="116" spans="2:10" ht="267.75" hidden="1" outlineLevel="2">
      <c r="E116" s="291" t="s">
        <v>737</v>
      </c>
      <c r="F116" s="277"/>
      <c r="G116" s="345"/>
    </row>
    <row r="117" spans="2:10" ht="255" hidden="1" outlineLevel="2">
      <c r="E117" s="291" t="s">
        <v>739</v>
      </c>
      <c r="F117" s="277"/>
      <c r="G117" s="345"/>
    </row>
    <row r="118" spans="2:10" ht="216.75" hidden="1" outlineLevel="2">
      <c r="E118" s="291" t="s">
        <v>738</v>
      </c>
      <c r="F118" s="277"/>
      <c r="G118" s="345"/>
    </row>
    <row r="119" spans="2:10" ht="13.5" collapsed="1" thickBot="1">
      <c r="E119" s="314"/>
      <c r="F119" s="315"/>
      <c r="G119" s="345"/>
    </row>
    <row r="120" spans="2:10" ht="13.5" thickBot="1">
      <c r="B120" s="235"/>
      <c r="D120" s="297" t="s">
        <v>29</v>
      </c>
      <c r="E120" s="281" t="s">
        <v>268</v>
      </c>
      <c r="F120" s="282"/>
      <c r="G120" s="258" t="s">
        <v>794</v>
      </c>
      <c r="J120" s="417" t="s">
        <v>790</v>
      </c>
    </row>
    <row r="121" spans="2:10" s="234" customFormat="1">
      <c r="B121" s="283"/>
      <c r="C121" s="221"/>
      <c r="D121" s="275"/>
      <c r="E121" s="284" t="s">
        <v>269</v>
      </c>
      <c r="F121" s="277"/>
      <c r="G121" s="346"/>
      <c r="H121" s="313"/>
      <c r="I121" s="313"/>
      <c r="J121" s="313"/>
    </row>
    <row r="122" spans="2:10" s="234" customFormat="1" hidden="1" outlineLevel="2">
      <c r="C122" s="221"/>
      <c r="D122" s="286" t="s">
        <v>254</v>
      </c>
      <c r="E122" s="287"/>
      <c r="F122" s="282"/>
      <c r="G122" s="346"/>
      <c r="H122" s="313"/>
      <c r="I122" s="313"/>
      <c r="J122" s="313"/>
    </row>
    <row r="123" spans="2:10" s="234" customFormat="1" hidden="1" outlineLevel="2">
      <c r="B123" s="283"/>
      <c r="C123" s="221"/>
      <c r="D123" s="275"/>
      <c r="E123" s="284"/>
      <c r="F123" s="277"/>
      <c r="G123" s="346"/>
      <c r="H123" s="313"/>
      <c r="I123" s="313"/>
      <c r="J123" s="313"/>
    </row>
    <row r="124" spans="2:10" s="234" customFormat="1" hidden="1" outlineLevel="2">
      <c r="C124" s="221"/>
      <c r="D124" s="286" t="s">
        <v>255</v>
      </c>
      <c r="E124" s="287"/>
      <c r="F124" s="282"/>
      <c r="G124" s="346"/>
      <c r="H124" s="313"/>
      <c r="I124" s="313"/>
      <c r="J124" s="313"/>
    </row>
    <row r="125" spans="2:10" s="234" customFormat="1" hidden="1" outlineLevel="2">
      <c r="B125" s="283"/>
      <c r="C125" s="221"/>
      <c r="D125" s="275"/>
      <c r="E125" s="284"/>
      <c r="F125" s="277"/>
      <c r="G125" s="346"/>
      <c r="H125" s="313"/>
      <c r="I125" s="313"/>
      <c r="J125" s="313"/>
    </row>
    <row r="126" spans="2:10" s="234" customFormat="1" hidden="1" outlineLevel="2">
      <c r="C126" s="221"/>
      <c r="D126" s="286" t="s">
        <v>256</v>
      </c>
      <c r="E126" s="288"/>
      <c r="F126" s="282"/>
      <c r="G126" s="346"/>
      <c r="H126" s="313"/>
      <c r="I126" s="313"/>
      <c r="J126" s="313"/>
    </row>
    <row r="127" spans="2:10" s="234" customFormat="1" hidden="1" outlineLevel="2">
      <c r="B127" s="283"/>
      <c r="C127" s="221"/>
      <c r="D127" s="275"/>
      <c r="E127" s="284"/>
      <c r="F127" s="277"/>
      <c r="G127" s="346"/>
      <c r="H127" s="313"/>
      <c r="I127" s="313"/>
      <c r="J127" s="313"/>
    </row>
    <row r="128" spans="2:10" s="234" customFormat="1" hidden="1" outlineLevel="2">
      <c r="C128" s="221"/>
      <c r="D128" s="286" t="s">
        <v>257</v>
      </c>
      <c r="E128" s="288"/>
      <c r="F128" s="282"/>
      <c r="G128" s="346"/>
      <c r="H128" s="313"/>
      <c r="I128" s="313"/>
      <c r="J128" s="313"/>
    </row>
    <row r="129" spans="2:10" hidden="1" outlineLevel="1">
      <c r="E129" s="284"/>
      <c r="F129" s="277"/>
      <c r="G129" s="345"/>
    </row>
    <row r="130" spans="2:10" ht="38.25" hidden="1" outlineLevel="1">
      <c r="E130" s="289" t="s">
        <v>742</v>
      </c>
      <c r="F130" s="277"/>
      <c r="G130" s="345"/>
    </row>
    <row r="131" spans="2:10" ht="409.5" hidden="1" customHeight="1" outlineLevel="1">
      <c r="E131" s="291" t="s">
        <v>786</v>
      </c>
      <c r="F131" s="277"/>
      <c r="G131" s="345"/>
    </row>
    <row r="132" spans="2:10" ht="229.5" hidden="1" outlineLevel="2">
      <c r="E132" s="291" t="s">
        <v>740</v>
      </c>
      <c r="F132" s="277"/>
      <c r="G132" s="345"/>
    </row>
    <row r="133" spans="2:10" ht="267.75" hidden="1" outlineLevel="2">
      <c r="E133" s="291" t="s">
        <v>737</v>
      </c>
      <c r="F133" s="277"/>
      <c r="G133" s="345"/>
    </row>
    <row r="134" spans="2:10" ht="255" hidden="1" outlineLevel="2">
      <c r="E134" s="291" t="s">
        <v>739</v>
      </c>
      <c r="F134" s="277"/>
      <c r="G134" s="345"/>
    </row>
    <row r="135" spans="2:10" ht="216.75" hidden="1" outlineLevel="2">
      <c r="E135" s="291" t="s">
        <v>738</v>
      </c>
      <c r="F135" s="277"/>
      <c r="G135" s="345"/>
    </row>
    <row r="136" spans="2:10" collapsed="1">
      <c r="F136" s="277"/>
      <c r="G136" s="345"/>
    </row>
    <row r="137" spans="2:10" ht="18">
      <c r="D137" s="278">
        <v>7</v>
      </c>
      <c r="E137" s="279" t="s">
        <v>23</v>
      </c>
      <c r="F137" s="277"/>
      <c r="G137" s="258" t="s">
        <v>794</v>
      </c>
    </row>
    <row r="138" spans="2:10" ht="13.5" thickBot="1">
      <c r="F138" s="277"/>
      <c r="G138" s="345"/>
    </row>
    <row r="139" spans="2:10" ht="13.5" thickBot="1">
      <c r="B139" s="280"/>
      <c r="D139" s="297" t="s">
        <v>30</v>
      </c>
      <c r="E139" s="281" t="s">
        <v>270</v>
      </c>
      <c r="F139" s="282"/>
      <c r="G139" s="258" t="s">
        <v>794</v>
      </c>
      <c r="J139" s="415" t="s">
        <v>791</v>
      </c>
    </row>
    <row r="140" spans="2:10" s="234" customFormat="1">
      <c r="B140" s="283"/>
      <c r="C140" s="221"/>
      <c r="D140" s="275"/>
      <c r="E140" s="284" t="s">
        <v>271</v>
      </c>
      <c r="F140" s="277"/>
      <c r="G140" s="346"/>
      <c r="H140" s="313"/>
      <c r="I140" s="313"/>
      <c r="J140" s="313"/>
    </row>
    <row r="141" spans="2:10" s="234" customFormat="1" hidden="1" outlineLevel="2">
      <c r="C141" s="221"/>
      <c r="D141" s="286" t="s">
        <v>254</v>
      </c>
      <c r="E141" s="287"/>
      <c r="F141" s="282"/>
      <c r="G141" s="346"/>
      <c r="H141" s="313"/>
      <c r="I141" s="313"/>
      <c r="J141" s="313"/>
    </row>
    <row r="142" spans="2:10" s="234" customFormat="1" hidden="1" outlineLevel="2">
      <c r="B142" s="283"/>
      <c r="C142" s="221"/>
      <c r="D142" s="275"/>
      <c r="E142" s="284"/>
      <c r="F142" s="277"/>
      <c r="G142" s="346"/>
      <c r="H142" s="313"/>
      <c r="I142" s="313"/>
      <c r="J142" s="313"/>
    </row>
    <row r="143" spans="2:10" s="234" customFormat="1" hidden="1" outlineLevel="2">
      <c r="C143" s="221"/>
      <c r="D143" s="286" t="s">
        <v>255</v>
      </c>
      <c r="E143" s="287"/>
      <c r="F143" s="282"/>
      <c r="G143" s="346"/>
      <c r="H143" s="313"/>
      <c r="I143" s="313"/>
      <c r="J143" s="313"/>
    </row>
    <row r="144" spans="2:10" s="234" customFormat="1" hidden="1" outlineLevel="2">
      <c r="B144" s="283"/>
      <c r="C144" s="221"/>
      <c r="D144" s="275"/>
      <c r="E144" s="284"/>
      <c r="F144" s="277"/>
      <c r="G144" s="346"/>
      <c r="H144" s="313"/>
      <c r="I144" s="313"/>
      <c r="J144" s="313"/>
    </row>
    <row r="145" spans="2:10" s="234" customFormat="1" hidden="1" outlineLevel="2">
      <c r="C145" s="221"/>
      <c r="D145" s="286" t="s">
        <v>256</v>
      </c>
      <c r="E145" s="288"/>
      <c r="F145" s="282"/>
      <c r="G145" s="346"/>
      <c r="H145" s="313"/>
      <c r="I145" s="313"/>
      <c r="J145" s="313"/>
    </row>
    <row r="146" spans="2:10" s="234" customFormat="1" hidden="1" outlineLevel="2">
      <c r="B146" s="283"/>
      <c r="C146" s="221"/>
      <c r="D146" s="275"/>
      <c r="E146" s="284"/>
      <c r="F146" s="277"/>
      <c r="G146" s="346"/>
      <c r="H146" s="313"/>
      <c r="I146" s="313"/>
      <c r="J146" s="313"/>
    </row>
    <row r="147" spans="2:10" s="234" customFormat="1" hidden="1" outlineLevel="2">
      <c r="C147" s="221"/>
      <c r="D147" s="286" t="s">
        <v>257</v>
      </c>
      <c r="E147" s="288"/>
      <c r="F147" s="282"/>
      <c r="G147" s="346"/>
      <c r="H147" s="313"/>
      <c r="I147" s="313"/>
      <c r="J147" s="313"/>
    </row>
    <row r="148" spans="2:10" hidden="1" outlineLevel="1">
      <c r="E148" s="284"/>
      <c r="F148" s="277"/>
      <c r="G148" s="345"/>
    </row>
    <row r="149" spans="2:10" ht="38.25" hidden="1" outlineLevel="1">
      <c r="E149" s="289" t="s">
        <v>742</v>
      </c>
      <c r="F149" s="277"/>
      <c r="G149" s="345"/>
    </row>
    <row r="150" spans="2:10" ht="267.75" hidden="1" outlineLevel="1">
      <c r="E150" s="290" t="s">
        <v>787</v>
      </c>
      <c r="F150" s="277"/>
      <c r="G150" s="345"/>
    </row>
    <row r="151" spans="2:10" ht="229.5" hidden="1" outlineLevel="2">
      <c r="E151" s="291" t="s">
        <v>740</v>
      </c>
      <c r="F151" s="277"/>
      <c r="G151" s="345"/>
    </row>
    <row r="152" spans="2:10" ht="267.75" hidden="1" outlineLevel="2">
      <c r="E152" s="291" t="s">
        <v>737</v>
      </c>
      <c r="F152" s="277"/>
      <c r="G152" s="345"/>
    </row>
    <row r="153" spans="2:10" ht="255" hidden="1" outlineLevel="2">
      <c r="E153" s="291" t="s">
        <v>739</v>
      </c>
      <c r="F153" s="277"/>
      <c r="G153" s="345"/>
    </row>
    <row r="154" spans="2:10" ht="216.75" hidden="1" outlineLevel="2">
      <c r="E154" s="291" t="s">
        <v>738</v>
      </c>
      <c r="F154" s="277"/>
      <c r="G154" s="345"/>
    </row>
    <row r="155" spans="2:10" ht="13.5" collapsed="1" thickBot="1">
      <c r="F155" s="277"/>
      <c r="G155" s="345"/>
    </row>
    <row r="156" spans="2:10" ht="26.25" thickBot="1">
      <c r="B156" s="280"/>
      <c r="D156" s="297" t="s">
        <v>31</v>
      </c>
      <c r="E156" s="281" t="s">
        <v>272</v>
      </c>
      <c r="F156" s="282"/>
      <c r="G156" s="258" t="s">
        <v>794</v>
      </c>
      <c r="H156" s="318" t="s">
        <v>97</v>
      </c>
      <c r="I156" s="318"/>
    </row>
    <row r="157" spans="2:10" s="234" customFormat="1">
      <c r="B157" s="283"/>
      <c r="C157" s="221"/>
      <c r="D157" s="275"/>
      <c r="E157" s="284" t="s">
        <v>273</v>
      </c>
      <c r="F157" s="277"/>
      <c r="G157" s="346"/>
      <c r="H157" s="313"/>
      <c r="I157" s="313"/>
      <c r="J157" s="313"/>
    </row>
    <row r="158" spans="2:10" s="234" customFormat="1" hidden="1" outlineLevel="2">
      <c r="C158" s="221"/>
      <c r="D158" s="286" t="s">
        <v>254</v>
      </c>
      <c r="E158" s="287"/>
      <c r="F158" s="282"/>
      <c r="G158" s="346"/>
      <c r="H158" s="313"/>
      <c r="I158" s="313"/>
      <c r="J158" s="313"/>
    </row>
    <row r="159" spans="2:10" s="234" customFormat="1" hidden="1" outlineLevel="2">
      <c r="B159" s="283"/>
      <c r="C159" s="221"/>
      <c r="D159" s="275"/>
      <c r="E159" s="284"/>
      <c r="F159" s="277"/>
      <c r="G159" s="346"/>
      <c r="H159" s="313"/>
      <c r="I159" s="313"/>
      <c r="J159" s="313"/>
    </row>
    <row r="160" spans="2:10" s="234" customFormat="1" hidden="1" outlineLevel="2">
      <c r="C160" s="221"/>
      <c r="D160" s="286" t="s">
        <v>255</v>
      </c>
      <c r="E160" s="287"/>
      <c r="F160" s="282"/>
      <c r="G160" s="346"/>
      <c r="H160" s="313"/>
      <c r="I160" s="313"/>
      <c r="J160" s="313"/>
    </row>
    <row r="161" spans="2:10" s="234" customFormat="1" hidden="1" outlineLevel="2">
      <c r="B161" s="283"/>
      <c r="C161" s="221"/>
      <c r="D161" s="275"/>
      <c r="E161" s="284"/>
      <c r="F161" s="277"/>
      <c r="G161" s="346"/>
      <c r="H161" s="313"/>
      <c r="I161" s="313"/>
      <c r="J161" s="313"/>
    </row>
    <row r="162" spans="2:10" s="234" customFormat="1" hidden="1" outlineLevel="2">
      <c r="C162" s="221"/>
      <c r="D162" s="286" t="s">
        <v>256</v>
      </c>
      <c r="E162" s="288"/>
      <c r="F162" s="282"/>
      <c r="G162" s="346"/>
      <c r="H162" s="313"/>
      <c r="I162" s="313"/>
      <c r="J162" s="313"/>
    </row>
    <row r="163" spans="2:10" s="234" customFormat="1" hidden="1" outlineLevel="2">
      <c r="B163" s="283"/>
      <c r="C163" s="221"/>
      <c r="D163" s="275"/>
      <c r="E163" s="284"/>
      <c r="F163" s="277"/>
      <c r="G163" s="346"/>
      <c r="H163" s="313"/>
      <c r="I163" s="313"/>
      <c r="J163" s="313"/>
    </row>
    <row r="164" spans="2:10" s="234" customFormat="1" hidden="1" outlineLevel="2">
      <c r="C164" s="221"/>
      <c r="D164" s="286" t="s">
        <v>257</v>
      </c>
      <c r="E164" s="288"/>
      <c r="F164" s="282"/>
      <c r="G164" s="346"/>
      <c r="H164" s="313"/>
      <c r="I164" s="313"/>
      <c r="J164" s="313"/>
    </row>
    <row r="165" spans="2:10" hidden="1" outlineLevel="1">
      <c r="E165" s="284"/>
      <c r="F165" s="277"/>
      <c r="G165" s="345"/>
    </row>
    <row r="166" spans="2:10" ht="38.25" hidden="1" outlineLevel="1">
      <c r="E166" s="289" t="s">
        <v>742</v>
      </c>
      <c r="F166" s="277"/>
      <c r="G166" s="345"/>
    </row>
    <row r="167" spans="2:10" ht="229.5" hidden="1" outlineLevel="1">
      <c r="E167" s="290" t="s">
        <v>788</v>
      </c>
      <c r="F167" s="277"/>
      <c r="G167" s="345"/>
    </row>
    <row r="168" spans="2:10" ht="229.5" hidden="1" outlineLevel="2">
      <c r="E168" s="291" t="s">
        <v>740</v>
      </c>
      <c r="F168" s="277"/>
      <c r="G168" s="345"/>
    </row>
    <row r="169" spans="2:10" ht="267.75" hidden="1" outlineLevel="2">
      <c r="E169" s="291" t="s">
        <v>737</v>
      </c>
      <c r="F169" s="277"/>
      <c r="G169" s="345"/>
    </row>
    <row r="170" spans="2:10" ht="255" hidden="1" outlineLevel="2">
      <c r="E170" s="291" t="s">
        <v>739</v>
      </c>
      <c r="F170" s="277"/>
      <c r="G170" s="345"/>
    </row>
    <row r="171" spans="2:10" ht="216.75" hidden="1" outlineLevel="2">
      <c r="E171" s="291" t="s">
        <v>738</v>
      </c>
      <c r="F171" s="277"/>
      <c r="G171" s="345"/>
    </row>
    <row r="172" spans="2:10" collapsed="1">
      <c r="F172" s="277"/>
      <c r="G172" s="345"/>
    </row>
    <row r="173" spans="2:10" ht="18">
      <c r="D173" s="278">
        <v>8</v>
      </c>
      <c r="E173" s="279" t="s">
        <v>18</v>
      </c>
      <c r="F173" s="312"/>
      <c r="G173" s="258" t="s">
        <v>794</v>
      </c>
    </row>
    <row r="174" spans="2:10" ht="13.5" thickBot="1">
      <c r="F174" s="277"/>
      <c r="G174" s="345"/>
    </row>
    <row r="175" spans="2:10" ht="13.5" thickBot="1">
      <c r="B175" s="280"/>
      <c r="D175" s="297" t="s">
        <v>32</v>
      </c>
      <c r="E175" s="296" t="s">
        <v>274</v>
      </c>
      <c r="F175" s="282"/>
      <c r="G175" s="258" t="s">
        <v>794</v>
      </c>
      <c r="J175" s="415" t="s">
        <v>793</v>
      </c>
    </row>
    <row r="176" spans="2:10" s="234" customFormat="1">
      <c r="B176" s="283"/>
      <c r="C176" s="221"/>
      <c r="D176" s="275"/>
      <c r="E176" s="284" t="s">
        <v>275</v>
      </c>
      <c r="F176" s="277"/>
      <c r="G176" s="346"/>
      <c r="H176" s="313"/>
      <c r="I176" s="313"/>
      <c r="J176" s="313"/>
    </row>
    <row r="177" spans="2:10" s="234" customFormat="1" hidden="1" outlineLevel="2">
      <c r="C177" s="221"/>
      <c r="D177" s="286" t="s">
        <v>254</v>
      </c>
      <c r="E177" s="287"/>
      <c r="F177" s="282"/>
      <c r="G177" s="346"/>
      <c r="H177" s="313"/>
      <c r="I177" s="313"/>
      <c r="J177" s="313"/>
    </row>
    <row r="178" spans="2:10" s="234" customFormat="1" hidden="1" outlineLevel="2">
      <c r="B178" s="283"/>
      <c r="C178" s="221"/>
      <c r="D178" s="275"/>
      <c r="E178" s="284"/>
      <c r="F178" s="277"/>
      <c r="G178" s="346"/>
      <c r="H178" s="313"/>
      <c r="I178" s="313"/>
      <c r="J178" s="313"/>
    </row>
    <row r="179" spans="2:10" s="234" customFormat="1" hidden="1" outlineLevel="2">
      <c r="C179" s="221"/>
      <c r="D179" s="286" t="s">
        <v>255</v>
      </c>
      <c r="E179" s="287"/>
      <c r="F179" s="282"/>
      <c r="G179" s="346"/>
      <c r="H179" s="313"/>
      <c r="I179" s="313"/>
      <c r="J179" s="313"/>
    </row>
    <row r="180" spans="2:10" s="234" customFormat="1" hidden="1" outlineLevel="2">
      <c r="B180" s="283"/>
      <c r="C180" s="221"/>
      <c r="D180" s="275"/>
      <c r="E180" s="284"/>
      <c r="F180" s="277"/>
      <c r="G180" s="346"/>
      <c r="H180" s="313"/>
      <c r="I180" s="313"/>
      <c r="J180" s="313"/>
    </row>
    <row r="181" spans="2:10" s="234" customFormat="1" hidden="1" outlineLevel="2">
      <c r="C181" s="221"/>
      <c r="D181" s="286" t="s">
        <v>256</v>
      </c>
      <c r="E181" s="288"/>
      <c r="F181" s="282"/>
      <c r="G181" s="346"/>
      <c r="H181" s="313"/>
      <c r="I181" s="313"/>
      <c r="J181" s="313"/>
    </row>
    <row r="182" spans="2:10" s="234" customFormat="1" hidden="1" outlineLevel="2">
      <c r="B182" s="283"/>
      <c r="C182" s="221"/>
      <c r="D182" s="275"/>
      <c r="E182" s="284"/>
      <c r="F182" s="277"/>
      <c r="G182" s="346"/>
      <c r="H182" s="313"/>
      <c r="I182" s="313"/>
      <c r="J182" s="313"/>
    </row>
    <row r="183" spans="2:10" s="234" customFormat="1" hidden="1" outlineLevel="2">
      <c r="C183" s="221"/>
      <c r="D183" s="286" t="s">
        <v>257</v>
      </c>
      <c r="E183" s="288"/>
      <c r="F183" s="282"/>
      <c r="G183" s="346"/>
      <c r="H183" s="313"/>
      <c r="I183" s="313"/>
      <c r="J183" s="313"/>
    </row>
    <row r="184" spans="2:10" hidden="1" outlineLevel="1">
      <c r="E184" s="284"/>
      <c r="F184" s="277"/>
      <c r="G184" s="345"/>
    </row>
    <row r="185" spans="2:10" ht="38.25" hidden="1" outlineLevel="1">
      <c r="E185" s="289" t="s">
        <v>742</v>
      </c>
      <c r="F185" s="277"/>
      <c r="G185" s="345"/>
    </row>
    <row r="186" spans="2:10" ht="267.75" hidden="1" outlineLevel="1">
      <c r="E186" s="290" t="s">
        <v>789</v>
      </c>
      <c r="F186" s="277"/>
      <c r="G186" s="345"/>
    </row>
    <row r="187" spans="2:10" ht="229.5" hidden="1" outlineLevel="2">
      <c r="E187" s="291" t="s">
        <v>740</v>
      </c>
      <c r="F187" s="277"/>
      <c r="G187" s="345"/>
    </row>
    <row r="188" spans="2:10" ht="267.75" hidden="1" outlineLevel="2">
      <c r="E188" s="291" t="s">
        <v>737</v>
      </c>
      <c r="F188" s="277"/>
      <c r="G188" s="345"/>
    </row>
    <row r="189" spans="2:10" ht="255" hidden="1" outlineLevel="2">
      <c r="E189" s="291" t="s">
        <v>739</v>
      </c>
      <c r="F189" s="277"/>
      <c r="G189" s="345"/>
    </row>
    <row r="190" spans="2:10" ht="216.75" hidden="1" outlineLevel="2">
      <c r="E190" s="291" t="s">
        <v>738</v>
      </c>
      <c r="F190" s="277"/>
      <c r="G190" s="345"/>
    </row>
    <row r="191" spans="2:10" ht="13.5" collapsed="1" thickBot="1">
      <c r="F191" s="277"/>
      <c r="G191" s="345"/>
    </row>
    <row r="192" spans="2:10" ht="26.25" thickBot="1">
      <c r="B192" s="280"/>
      <c r="D192" s="297" t="s">
        <v>33</v>
      </c>
      <c r="E192" s="296" t="s">
        <v>276</v>
      </c>
      <c r="F192" s="282"/>
      <c r="G192" s="258" t="s">
        <v>794</v>
      </c>
    </row>
    <row r="193" spans="2:10" s="234" customFormat="1">
      <c r="B193" s="283"/>
      <c r="C193" s="221"/>
      <c r="D193" s="275"/>
      <c r="E193" s="284" t="s">
        <v>277</v>
      </c>
      <c r="F193" s="277"/>
      <c r="G193" s="346"/>
      <c r="H193" s="313"/>
      <c r="I193" s="313"/>
      <c r="J193" s="313"/>
    </row>
    <row r="194" spans="2:10" s="234" customFormat="1" hidden="1" outlineLevel="2">
      <c r="C194" s="221"/>
      <c r="D194" s="286" t="s">
        <v>254</v>
      </c>
      <c r="E194" s="287"/>
      <c r="F194" s="282"/>
      <c r="G194" s="346"/>
      <c r="H194" s="313"/>
      <c r="I194" s="313"/>
      <c r="J194" s="313"/>
    </row>
    <row r="195" spans="2:10" s="234" customFormat="1" hidden="1" outlineLevel="2">
      <c r="B195" s="283"/>
      <c r="C195" s="221"/>
      <c r="D195" s="275"/>
      <c r="E195" s="284"/>
      <c r="F195" s="277"/>
      <c r="G195" s="346"/>
      <c r="H195" s="313"/>
      <c r="I195" s="313"/>
      <c r="J195" s="313"/>
    </row>
    <row r="196" spans="2:10" s="234" customFormat="1" hidden="1" outlineLevel="2">
      <c r="C196" s="221"/>
      <c r="D196" s="286" t="s">
        <v>255</v>
      </c>
      <c r="E196" s="287"/>
      <c r="F196" s="282"/>
      <c r="G196" s="346"/>
      <c r="H196" s="313"/>
      <c r="I196" s="313"/>
      <c r="J196" s="313"/>
    </row>
    <row r="197" spans="2:10" s="234" customFormat="1" hidden="1" outlineLevel="2">
      <c r="B197" s="283"/>
      <c r="C197" s="221"/>
      <c r="D197" s="275"/>
      <c r="E197" s="284"/>
      <c r="F197" s="277"/>
      <c r="G197" s="346"/>
      <c r="H197" s="313"/>
      <c r="I197" s="313"/>
      <c r="J197" s="313"/>
    </row>
    <row r="198" spans="2:10" s="234" customFormat="1" hidden="1" outlineLevel="2">
      <c r="C198" s="221"/>
      <c r="D198" s="286" t="s">
        <v>256</v>
      </c>
      <c r="E198" s="288"/>
      <c r="F198" s="282"/>
      <c r="G198" s="346"/>
      <c r="H198" s="313"/>
      <c r="I198" s="313"/>
      <c r="J198" s="313"/>
    </row>
    <row r="199" spans="2:10" s="234" customFormat="1" hidden="1" outlineLevel="2">
      <c r="B199" s="283"/>
      <c r="C199" s="221"/>
      <c r="D199" s="275"/>
      <c r="E199" s="284"/>
      <c r="F199" s="277"/>
      <c r="G199" s="346"/>
      <c r="H199" s="313"/>
      <c r="I199" s="313"/>
      <c r="J199" s="313"/>
    </row>
    <row r="200" spans="2:10" s="234" customFormat="1" hidden="1" outlineLevel="2">
      <c r="C200" s="221"/>
      <c r="D200" s="286" t="s">
        <v>257</v>
      </c>
      <c r="E200" s="288"/>
      <c r="F200" s="282"/>
      <c r="G200" s="346"/>
      <c r="H200" s="313"/>
      <c r="I200" s="313"/>
      <c r="J200" s="313"/>
    </row>
    <row r="201" spans="2:10" hidden="1" outlineLevel="1">
      <c r="E201" s="284"/>
      <c r="F201" s="277"/>
      <c r="G201" s="345"/>
    </row>
    <row r="202" spans="2:10" ht="38.25" hidden="1" outlineLevel="1">
      <c r="E202" s="289" t="s">
        <v>742</v>
      </c>
      <c r="F202" s="277"/>
      <c r="G202" s="345"/>
    </row>
    <row r="203" spans="2:10" ht="255" hidden="1" outlineLevel="1">
      <c r="D203" s="297"/>
      <c r="E203" s="290" t="s">
        <v>779</v>
      </c>
      <c r="F203" s="277"/>
      <c r="G203" s="345"/>
    </row>
    <row r="204" spans="2:10" ht="229.5" hidden="1" outlineLevel="2">
      <c r="E204" s="291" t="s">
        <v>740</v>
      </c>
      <c r="F204" s="277"/>
      <c r="G204" s="345"/>
    </row>
    <row r="205" spans="2:10" ht="267.75" hidden="1" outlineLevel="2">
      <c r="E205" s="291" t="s">
        <v>737</v>
      </c>
      <c r="F205" s="277"/>
      <c r="G205" s="345"/>
    </row>
    <row r="206" spans="2:10" ht="255" hidden="1" outlineLevel="2">
      <c r="E206" s="291" t="s">
        <v>739</v>
      </c>
      <c r="F206" s="277"/>
      <c r="G206" s="345"/>
    </row>
    <row r="207" spans="2:10" ht="216.75" hidden="1" outlineLevel="2">
      <c r="E207" s="291" t="s">
        <v>738</v>
      </c>
      <c r="F207" s="277"/>
      <c r="G207" s="345"/>
    </row>
    <row r="208" spans="2:10" ht="13.5" collapsed="1" thickBot="1">
      <c r="F208" s="277"/>
      <c r="G208" s="345"/>
    </row>
    <row r="209" spans="2:10" ht="26.25" thickBot="1">
      <c r="B209" s="235"/>
      <c r="D209" s="297" t="s">
        <v>34</v>
      </c>
      <c r="E209" s="281" t="s">
        <v>278</v>
      </c>
      <c r="F209" s="282"/>
      <c r="G209" s="258" t="s">
        <v>794</v>
      </c>
    </row>
    <row r="210" spans="2:10" s="234" customFormat="1">
      <c r="B210" s="283"/>
      <c r="C210" s="221"/>
      <c r="D210" s="275"/>
      <c r="E210" s="284" t="s">
        <v>279</v>
      </c>
      <c r="F210" s="277"/>
      <c r="G210" s="346"/>
      <c r="H210" s="313"/>
      <c r="I210" s="313"/>
      <c r="J210" s="313"/>
    </row>
    <row r="211" spans="2:10" s="234" customFormat="1" hidden="1" outlineLevel="2">
      <c r="C211" s="221"/>
      <c r="D211" s="286" t="s">
        <v>254</v>
      </c>
      <c r="E211" s="287"/>
      <c r="F211" s="282"/>
      <c r="G211" s="346"/>
      <c r="H211" s="313"/>
      <c r="I211" s="313"/>
      <c r="J211" s="313"/>
    </row>
    <row r="212" spans="2:10" s="234" customFormat="1" hidden="1" outlineLevel="2">
      <c r="B212" s="283"/>
      <c r="C212" s="221"/>
      <c r="D212" s="275"/>
      <c r="E212" s="284"/>
      <c r="F212" s="277"/>
      <c r="G212" s="346"/>
      <c r="H212" s="313"/>
      <c r="I212" s="313"/>
      <c r="J212" s="313"/>
    </row>
    <row r="213" spans="2:10" s="234" customFormat="1" hidden="1" outlineLevel="2">
      <c r="C213" s="221"/>
      <c r="D213" s="286" t="s">
        <v>255</v>
      </c>
      <c r="E213" s="287"/>
      <c r="F213" s="282"/>
      <c r="G213" s="346"/>
      <c r="H213" s="313"/>
      <c r="I213" s="313"/>
      <c r="J213" s="313"/>
    </row>
    <row r="214" spans="2:10" s="234" customFormat="1" hidden="1" outlineLevel="2">
      <c r="B214" s="283"/>
      <c r="C214" s="221"/>
      <c r="D214" s="275"/>
      <c r="E214" s="284"/>
      <c r="F214" s="277"/>
      <c r="G214" s="346"/>
      <c r="H214" s="313"/>
      <c r="I214" s="313"/>
      <c r="J214" s="313"/>
    </row>
    <row r="215" spans="2:10" s="234" customFormat="1" hidden="1" outlineLevel="2">
      <c r="C215" s="221"/>
      <c r="D215" s="286" t="s">
        <v>256</v>
      </c>
      <c r="E215" s="288"/>
      <c r="F215" s="282"/>
      <c r="G215" s="346"/>
      <c r="H215" s="313"/>
      <c r="I215" s="313"/>
      <c r="J215" s="313"/>
    </row>
    <row r="216" spans="2:10" s="234" customFormat="1" hidden="1" outlineLevel="2">
      <c r="B216" s="283"/>
      <c r="C216" s="221"/>
      <c r="D216" s="275"/>
      <c r="E216" s="284"/>
      <c r="F216" s="277"/>
      <c r="G216" s="346"/>
      <c r="H216" s="313"/>
      <c r="I216" s="313"/>
      <c r="J216" s="313"/>
    </row>
    <row r="217" spans="2:10" s="234" customFormat="1" hidden="1" outlineLevel="2">
      <c r="C217" s="221"/>
      <c r="D217" s="286" t="s">
        <v>257</v>
      </c>
      <c r="E217" s="288"/>
      <c r="F217" s="282"/>
      <c r="G217" s="346"/>
      <c r="H217" s="313"/>
      <c r="I217" s="313"/>
      <c r="J217" s="313"/>
    </row>
    <row r="218" spans="2:10" hidden="1" outlineLevel="1">
      <c r="E218" s="284"/>
      <c r="F218" s="277"/>
      <c r="G218" s="345"/>
    </row>
    <row r="219" spans="2:10" ht="38.25" hidden="1" outlineLevel="1">
      <c r="E219" s="289" t="s">
        <v>742</v>
      </c>
      <c r="F219" s="277"/>
      <c r="G219" s="345"/>
    </row>
    <row r="220" spans="2:10" ht="306" hidden="1" outlineLevel="1">
      <c r="E220" s="290" t="s">
        <v>778</v>
      </c>
      <c r="F220" s="277"/>
      <c r="G220" s="345"/>
    </row>
    <row r="221" spans="2:10" ht="229.5" hidden="1" outlineLevel="2">
      <c r="E221" s="291" t="s">
        <v>740</v>
      </c>
      <c r="F221" s="277"/>
      <c r="G221" s="345"/>
    </row>
    <row r="222" spans="2:10" ht="267.75" hidden="1" outlineLevel="2">
      <c r="E222" s="291" t="s">
        <v>737</v>
      </c>
      <c r="F222" s="277"/>
      <c r="G222" s="345"/>
    </row>
    <row r="223" spans="2:10" ht="255" hidden="1" outlineLevel="2">
      <c r="E223" s="291" t="s">
        <v>739</v>
      </c>
      <c r="F223" s="277"/>
      <c r="G223" s="345"/>
    </row>
    <row r="224" spans="2:10" ht="216.75" hidden="1" outlineLevel="2">
      <c r="E224" s="291" t="s">
        <v>738</v>
      </c>
      <c r="F224" s="277"/>
      <c r="G224" s="345"/>
    </row>
    <row r="225" spans="2:10" collapsed="1">
      <c r="F225" s="277"/>
      <c r="G225" s="345"/>
    </row>
    <row r="226" spans="2:10" ht="18">
      <c r="D226" s="278">
        <v>9</v>
      </c>
      <c r="E226" s="279" t="s">
        <v>42</v>
      </c>
      <c r="F226" s="277"/>
      <c r="G226" s="258" t="s">
        <v>794</v>
      </c>
    </row>
    <row r="227" spans="2:10" ht="18.75" thickBot="1">
      <c r="D227" s="316"/>
      <c r="E227" s="279"/>
      <c r="F227" s="277"/>
      <c r="G227" s="345"/>
    </row>
    <row r="228" spans="2:10" ht="13.5" thickBot="1">
      <c r="B228" s="235"/>
      <c r="D228" s="297" t="s">
        <v>35</v>
      </c>
      <c r="E228" s="293" t="s">
        <v>280</v>
      </c>
      <c r="F228" s="282"/>
      <c r="G228" s="258" t="s">
        <v>794</v>
      </c>
    </row>
    <row r="229" spans="2:10" s="234" customFormat="1">
      <c r="B229" s="283"/>
      <c r="C229" s="221"/>
      <c r="D229" s="275"/>
      <c r="E229" s="284" t="s">
        <v>281</v>
      </c>
      <c r="F229" s="294"/>
      <c r="G229" s="346"/>
      <c r="H229" s="313"/>
      <c r="I229" s="313"/>
      <c r="J229" s="313"/>
    </row>
    <row r="230" spans="2:10" s="234" customFormat="1" hidden="1" outlineLevel="2">
      <c r="C230" s="221"/>
      <c r="D230" s="286" t="s">
        <v>254</v>
      </c>
      <c r="E230" s="287"/>
      <c r="F230" s="295"/>
      <c r="G230" s="346"/>
      <c r="H230" s="313"/>
      <c r="I230" s="313"/>
      <c r="J230" s="313"/>
    </row>
    <row r="231" spans="2:10" s="234" customFormat="1" hidden="1" outlineLevel="2">
      <c r="B231" s="283"/>
      <c r="C231" s="221"/>
      <c r="D231" s="275"/>
      <c r="E231" s="284"/>
      <c r="F231" s="294"/>
      <c r="G231" s="346"/>
      <c r="H231" s="313"/>
      <c r="I231" s="313"/>
      <c r="J231" s="313"/>
    </row>
    <row r="232" spans="2:10" s="234" customFormat="1" hidden="1" outlineLevel="2">
      <c r="C232" s="221"/>
      <c r="D232" s="286" t="s">
        <v>255</v>
      </c>
      <c r="E232" s="287"/>
      <c r="F232" s="295"/>
      <c r="G232" s="346"/>
      <c r="H232" s="313"/>
      <c r="I232" s="313"/>
      <c r="J232" s="313"/>
    </row>
    <row r="233" spans="2:10" s="234" customFormat="1" hidden="1" outlineLevel="2">
      <c r="B233" s="283"/>
      <c r="C233" s="221"/>
      <c r="D233" s="275"/>
      <c r="E233" s="284"/>
      <c r="F233" s="294"/>
      <c r="G233" s="346"/>
      <c r="H233" s="313"/>
      <c r="I233" s="313"/>
      <c r="J233" s="313"/>
    </row>
    <row r="234" spans="2:10" s="234" customFormat="1" hidden="1" outlineLevel="2">
      <c r="C234" s="221"/>
      <c r="D234" s="286" t="s">
        <v>256</v>
      </c>
      <c r="E234" s="288"/>
      <c r="F234" s="295"/>
      <c r="G234" s="346"/>
      <c r="H234" s="313"/>
      <c r="I234" s="313"/>
      <c r="J234" s="313"/>
    </row>
    <row r="235" spans="2:10" s="234" customFormat="1" hidden="1" outlineLevel="2">
      <c r="B235" s="283"/>
      <c r="C235" s="221"/>
      <c r="D235" s="275"/>
      <c r="E235" s="284"/>
      <c r="F235" s="294"/>
      <c r="G235" s="346"/>
      <c r="H235" s="313"/>
      <c r="I235" s="313"/>
      <c r="J235" s="313"/>
    </row>
    <row r="236" spans="2:10" s="234" customFormat="1" hidden="1" outlineLevel="2">
      <c r="C236" s="221"/>
      <c r="D236" s="286" t="s">
        <v>257</v>
      </c>
      <c r="E236" s="288"/>
      <c r="F236" s="295"/>
      <c r="G236" s="346"/>
      <c r="H236" s="313"/>
      <c r="I236" s="313"/>
      <c r="J236" s="313"/>
    </row>
    <row r="237" spans="2:10" hidden="1" outlineLevel="1">
      <c r="E237" s="284"/>
      <c r="F237" s="294"/>
      <c r="G237" s="345"/>
    </row>
    <row r="238" spans="2:10" ht="38.25" hidden="1" outlineLevel="1">
      <c r="E238" s="289" t="s">
        <v>742</v>
      </c>
      <c r="F238" s="294"/>
      <c r="G238" s="345"/>
    </row>
    <row r="239" spans="2:10" ht="267.75" hidden="1" outlineLevel="1">
      <c r="D239" s="297"/>
      <c r="E239" s="291" t="s">
        <v>777</v>
      </c>
      <c r="F239" s="294"/>
      <c r="G239" s="345"/>
    </row>
    <row r="240" spans="2:10" ht="229.5" hidden="1" customHeight="1" outlineLevel="2">
      <c r="E240" s="291" t="s">
        <v>740</v>
      </c>
      <c r="G240" s="345"/>
    </row>
    <row r="241" spans="2:10" ht="267.75" hidden="1" outlineLevel="2">
      <c r="E241" s="291" t="s">
        <v>737</v>
      </c>
      <c r="G241" s="345"/>
    </row>
    <row r="242" spans="2:10" ht="255" hidden="1" outlineLevel="2">
      <c r="E242" s="291" t="s">
        <v>739</v>
      </c>
      <c r="G242" s="345"/>
    </row>
    <row r="243" spans="2:10" ht="216.75" hidden="1" outlineLevel="2">
      <c r="E243" s="291" t="s">
        <v>738</v>
      </c>
      <c r="G243" s="345"/>
    </row>
    <row r="244" spans="2:10" ht="13.5" collapsed="1" thickBot="1">
      <c r="G244" s="345"/>
    </row>
    <row r="245" spans="2:10" ht="39" thickBot="1">
      <c r="B245" s="235"/>
      <c r="D245" s="297" t="s">
        <v>36</v>
      </c>
      <c r="E245" s="293" t="s">
        <v>282</v>
      </c>
      <c r="F245" s="282"/>
      <c r="G245" s="258" t="s">
        <v>794</v>
      </c>
      <c r="H245" s="318" t="s">
        <v>98</v>
      </c>
      <c r="I245" s="318"/>
    </row>
    <row r="246" spans="2:10" s="234" customFormat="1">
      <c r="B246" s="283"/>
      <c r="C246" s="221"/>
      <c r="D246" s="275"/>
      <c r="E246" s="284" t="s">
        <v>283</v>
      </c>
      <c r="F246" s="294"/>
      <c r="G246" s="346"/>
      <c r="H246" s="313"/>
      <c r="I246" s="313"/>
      <c r="J246" s="313"/>
    </row>
    <row r="247" spans="2:10" s="234" customFormat="1" hidden="1" outlineLevel="2">
      <c r="C247" s="221"/>
      <c r="D247" s="286" t="s">
        <v>254</v>
      </c>
      <c r="E247" s="287"/>
      <c r="F247" s="295"/>
      <c r="G247" s="346"/>
      <c r="H247" s="313"/>
      <c r="I247" s="313"/>
      <c r="J247" s="313"/>
    </row>
    <row r="248" spans="2:10" s="234" customFormat="1" hidden="1" outlineLevel="2">
      <c r="B248" s="283"/>
      <c r="C248" s="221"/>
      <c r="D248" s="275"/>
      <c r="E248" s="284"/>
      <c r="F248" s="294"/>
      <c r="G248" s="346"/>
      <c r="H248" s="313"/>
      <c r="I248" s="313"/>
      <c r="J248" s="313"/>
    </row>
    <row r="249" spans="2:10" s="234" customFormat="1" hidden="1" outlineLevel="2">
      <c r="C249" s="221"/>
      <c r="D249" s="286" t="s">
        <v>255</v>
      </c>
      <c r="E249" s="287"/>
      <c r="F249" s="295"/>
      <c r="G249" s="346"/>
      <c r="H249" s="313"/>
      <c r="I249" s="313"/>
      <c r="J249" s="313"/>
    </row>
    <row r="250" spans="2:10" s="234" customFormat="1" hidden="1" outlineLevel="2">
      <c r="B250" s="283"/>
      <c r="C250" s="221"/>
      <c r="D250" s="275"/>
      <c r="E250" s="284"/>
      <c r="F250" s="294"/>
      <c r="G250" s="346"/>
      <c r="H250" s="313"/>
      <c r="I250" s="313"/>
      <c r="J250" s="313"/>
    </row>
    <row r="251" spans="2:10" s="234" customFormat="1" hidden="1" outlineLevel="2">
      <c r="C251" s="221"/>
      <c r="D251" s="286" t="s">
        <v>256</v>
      </c>
      <c r="E251" s="288"/>
      <c r="F251" s="295"/>
      <c r="G251" s="346"/>
      <c r="H251" s="313"/>
      <c r="I251" s="313"/>
      <c r="J251" s="313"/>
    </row>
    <row r="252" spans="2:10" s="234" customFormat="1" hidden="1" outlineLevel="2">
      <c r="B252" s="283"/>
      <c r="C252" s="221"/>
      <c r="D252" s="275"/>
      <c r="E252" s="284"/>
      <c r="F252" s="294"/>
      <c r="G252" s="346"/>
      <c r="H252" s="313"/>
      <c r="I252" s="313"/>
      <c r="J252" s="313"/>
    </row>
    <row r="253" spans="2:10" s="234" customFormat="1" hidden="1" outlineLevel="2">
      <c r="C253" s="221"/>
      <c r="D253" s="286" t="s">
        <v>257</v>
      </c>
      <c r="E253" s="288"/>
      <c r="F253" s="295"/>
      <c r="G253" s="346"/>
      <c r="H253" s="313"/>
      <c r="I253" s="313"/>
      <c r="J253" s="313"/>
    </row>
    <row r="254" spans="2:10" hidden="1" outlineLevel="1">
      <c r="E254" s="284"/>
      <c r="F254" s="294"/>
      <c r="G254" s="345"/>
    </row>
    <row r="255" spans="2:10" ht="38.25" hidden="1" outlineLevel="1">
      <c r="E255" s="289" t="s">
        <v>742</v>
      </c>
      <c r="F255" s="294"/>
      <c r="G255" s="345"/>
    </row>
    <row r="256" spans="2:10" ht="280.5" hidden="1" outlineLevel="1">
      <c r="E256" s="291" t="s">
        <v>776</v>
      </c>
      <c r="F256" s="294"/>
      <c r="G256" s="345"/>
    </row>
    <row r="257" spans="2:10" ht="229.5" hidden="1" customHeight="1" outlineLevel="2">
      <c r="E257" s="291" t="s">
        <v>740</v>
      </c>
      <c r="G257" s="345"/>
    </row>
    <row r="258" spans="2:10" ht="280.5" hidden="1" customHeight="1" outlineLevel="2">
      <c r="E258" s="291" t="s">
        <v>737</v>
      </c>
      <c r="G258" s="345"/>
    </row>
    <row r="259" spans="2:10" ht="255" hidden="1" customHeight="1" outlineLevel="2">
      <c r="E259" s="291" t="s">
        <v>739</v>
      </c>
      <c r="G259" s="345"/>
    </row>
    <row r="260" spans="2:10" ht="216.75" hidden="1" customHeight="1" outlineLevel="2">
      <c r="E260" s="291" t="s">
        <v>738</v>
      </c>
      <c r="G260" s="345"/>
    </row>
    <row r="261" spans="2:10" ht="13.5" collapsed="1" thickBot="1">
      <c r="G261" s="345"/>
    </row>
    <row r="262" spans="2:10" ht="13.5" thickBot="1">
      <c r="B262" s="235"/>
      <c r="D262" s="297" t="s">
        <v>37</v>
      </c>
      <c r="E262" s="281" t="s">
        <v>284</v>
      </c>
      <c r="F262" s="295"/>
      <c r="G262" s="258" t="s">
        <v>794</v>
      </c>
    </row>
    <row r="263" spans="2:10" s="234" customFormat="1">
      <c r="B263" s="283"/>
      <c r="C263" s="221"/>
      <c r="D263" s="275"/>
      <c r="E263" s="284" t="s">
        <v>285</v>
      </c>
      <c r="F263" s="294"/>
      <c r="G263" s="346"/>
      <c r="H263" s="313"/>
      <c r="I263" s="313"/>
      <c r="J263" s="313"/>
    </row>
    <row r="264" spans="2:10" s="234" customFormat="1" ht="12.75" hidden="1" customHeight="1" outlineLevel="2">
      <c r="C264" s="221"/>
      <c r="D264" s="286" t="s">
        <v>254</v>
      </c>
      <c r="E264" s="287"/>
      <c r="F264" s="295"/>
      <c r="G264" s="346"/>
      <c r="H264" s="313"/>
      <c r="I264" s="313"/>
      <c r="J264" s="313"/>
    </row>
    <row r="265" spans="2:10" s="234" customFormat="1" ht="12.75" hidden="1" customHeight="1" outlineLevel="2">
      <c r="B265" s="283"/>
      <c r="C265" s="221"/>
      <c r="D265" s="275"/>
      <c r="E265" s="284"/>
      <c r="F265" s="294"/>
      <c r="G265" s="346"/>
      <c r="H265" s="313"/>
      <c r="I265" s="313"/>
      <c r="J265" s="313"/>
    </row>
    <row r="266" spans="2:10" s="234" customFormat="1" ht="12.75" hidden="1" customHeight="1" outlineLevel="2">
      <c r="C266" s="221"/>
      <c r="D266" s="286" t="s">
        <v>255</v>
      </c>
      <c r="E266" s="287"/>
      <c r="F266" s="295"/>
      <c r="G266" s="346"/>
      <c r="H266" s="313"/>
      <c r="I266" s="313"/>
      <c r="J266" s="313"/>
    </row>
    <row r="267" spans="2:10" s="234" customFormat="1" ht="12.75" hidden="1" customHeight="1" outlineLevel="2">
      <c r="B267" s="283"/>
      <c r="C267" s="221"/>
      <c r="D267" s="275"/>
      <c r="E267" s="284"/>
      <c r="F267" s="294"/>
      <c r="G267" s="346"/>
      <c r="H267" s="313"/>
      <c r="I267" s="313"/>
      <c r="J267" s="313"/>
    </row>
    <row r="268" spans="2:10" s="234" customFormat="1" ht="12.75" hidden="1" customHeight="1" outlineLevel="2">
      <c r="C268" s="221"/>
      <c r="D268" s="286" t="s">
        <v>256</v>
      </c>
      <c r="E268" s="288"/>
      <c r="F268" s="295"/>
      <c r="G268" s="346"/>
      <c r="H268" s="313"/>
      <c r="I268" s="313"/>
      <c r="J268" s="313"/>
    </row>
    <row r="269" spans="2:10" s="234" customFormat="1" ht="12.75" hidden="1" customHeight="1" outlineLevel="2">
      <c r="B269" s="283"/>
      <c r="C269" s="221"/>
      <c r="D269" s="275"/>
      <c r="E269" s="284"/>
      <c r="F269" s="294"/>
      <c r="G269" s="346"/>
      <c r="H269" s="313"/>
      <c r="I269" s="313"/>
      <c r="J269" s="313"/>
    </row>
    <row r="270" spans="2:10" s="234" customFormat="1" ht="12.75" hidden="1" customHeight="1" outlineLevel="2">
      <c r="C270" s="221"/>
      <c r="D270" s="286" t="s">
        <v>257</v>
      </c>
      <c r="E270" s="288"/>
      <c r="F270" s="295"/>
      <c r="G270" s="346"/>
      <c r="H270" s="313"/>
      <c r="I270" s="313"/>
      <c r="J270" s="313"/>
    </row>
    <row r="271" spans="2:10" hidden="1" outlineLevel="1">
      <c r="E271" s="284"/>
      <c r="F271" s="294"/>
      <c r="G271" s="345"/>
    </row>
    <row r="272" spans="2:10" ht="38.25" hidden="1" outlineLevel="1">
      <c r="E272" s="289" t="s">
        <v>742</v>
      </c>
      <c r="F272" s="294"/>
      <c r="G272" s="345"/>
    </row>
    <row r="273" spans="2:10" ht="331.5" hidden="1" outlineLevel="1">
      <c r="E273" s="291" t="s">
        <v>775</v>
      </c>
      <c r="F273" s="294"/>
      <c r="G273" s="345"/>
    </row>
    <row r="274" spans="2:10" ht="229.5" hidden="1" outlineLevel="2">
      <c r="E274" s="291" t="s">
        <v>740</v>
      </c>
      <c r="G274" s="345"/>
    </row>
    <row r="275" spans="2:10" ht="267.75" hidden="1" outlineLevel="2">
      <c r="E275" s="291" t="s">
        <v>737</v>
      </c>
      <c r="G275" s="345"/>
    </row>
    <row r="276" spans="2:10" ht="255" hidden="1" outlineLevel="2">
      <c r="E276" s="291" t="s">
        <v>739</v>
      </c>
      <c r="G276" s="345"/>
    </row>
    <row r="277" spans="2:10" ht="216.75" hidden="1" outlineLevel="2">
      <c r="E277" s="291" t="s">
        <v>738</v>
      </c>
      <c r="G277" s="345"/>
    </row>
    <row r="278" spans="2:10" ht="13.5" collapsed="1" thickBot="1">
      <c r="G278" s="345"/>
    </row>
    <row r="279" spans="2:10" ht="26.25" thickBot="1">
      <c r="B279" s="235"/>
      <c r="D279" s="297" t="s">
        <v>38</v>
      </c>
      <c r="E279" s="301" t="s">
        <v>286</v>
      </c>
      <c r="F279" s="295"/>
      <c r="G279" s="258" t="s">
        <v>794</v>
      </c>
    </row>
    <row r="280" spans="2:10" s="234" customFormat="1">
      <c r="B280" s="283"/>
      <c r="C280" s="221"/>
      <c r="D280" s="275"/>
      <c r="E280" s="284" t="s">
        <v>287</v>
      </c>
      <c r="F280" s="294"/>
      <c r="G280" s="346"/>
      <c r="H280" s="313"/>
      <c r="I280" s="313"/>
      <c r="J280" s="313"/>
    </row>
    <row r="281" spans="2:10" s="234" customFormat="1" hidden="1" outlineLevel="2">
      <c r="C281" s="221"/>
      <c r="D281" s="286" t="s">
        <v>254</v>
      </c>
      <c r="E281" s="287"/>
      <c r="F281" s="295"/>
      <c r="G281" s="346"/>
      <c r="H281" s="313"/>
      <c r="I281" s="313"/>
      <c r="J281" s="313"/>
    </row>
    <row r="282" spans="2:10" s="234" customFormat="1" hidden="1" outlineLevel="2">
      <c r="B282" s="283"/>
      <c r="C282" s="221"/>
      <c r="D282" s="275"/>
      <c r="E282" s="284"/>
      <c r="F282" s="294"/>
      <c r="G282" s="346"/>
      <c r="H282" s="313"/>
      <c r="I282" s="313"/>
      <c r="J282" s="313"/>
    </row>
    <row r="283" spans="2:10" s="234" customFormat="1" hidden="1" outlineLevel="2">
      <c r="C283" s="221"/>
      <c r="D283" s="286" t="s">
        <v>255</v>
      </c>
      <c r="E283" s="287"/>
      <c r="F283" s="295"/>
      <c r="G283" s="346"/>
      <c r="H283" s="313"/>
      <c r="I283" s="313"/>
      <c r="J283" s="313"/>
    </row>
    <row r="284" spans="2:10" s="234" customFormat="1" hidden="1" outlineLevel="2">
      <c r="B284" s="283"/>
      <c r="C284" s="221"/>
      <c r="D284" s="275"/>
      <c r="E284" s="284"/>
      <c r="F284" s="294"/>
      <c r="G284" s="346"/>
      <c r="H284" s="313"/>
      <c r="I284" s="313"/>
      <c r="J284" s="313"/>
    </row>
    <row r="285" spans="2:10" s="234" customFormat="1" hidden="1" outlineLevel="2">
      <c r="C285" s="221"/>
      <c r="D285" s="286" t="s">
        <v>256</v>
      </c>
      <c r="E285" s="288"/>
      <c r="F285" s="295"/>
      <c r="G285" s="346"/>
      <c r="H285" s="313"/>
      <c r="I285" s="313"/>
      <c r="J285" s="313"/>
    </row>
    <row r="286" spans="2:10" s="234" customFormat="1" hidden="1" outlineLevel="2">
      <c r="B286" s="283"/>
      <c r="C286" s="221"/>
      <c r="D286" s="275"/>
      <c r="E286" s="284"/>
      <c r="F286" s="294"/>
      <c r="G286" s="346"/>
      <c r="H286" s="313"/>
      <c r="I286" s="313"/>
      <c r="J286" s="313"/>
    </row>
    <row r="287" spans="2:10" s="234" customFormat="1" hidden="1" outlineLevel="2">
      <c r="C287" s="221"/>
      <c r="D287" s="286" t="s">
        <v>257</v>
      </c>
      <c r="E287" s="288"/>
      <c r="F287" s="295"/>
      <c r="G287" s="346"/>
      <c r="H287" s="313"/>
      <c r="I287" s="313"/>
      <c r="J287" s="313"/>
    </row>
    <row r="288" spans="2:10" hidden="1" outlineLevel="1">
      <c r="E288" s="284"/>
      <c r="F288" s="294"/>
      <c r="G288" s="345"/>
    </row>
    <row r="289" spans="2:10" ht="38.25" hidden="1" outlineLevel="1">
      <c r="E289" s="289" t="s">
        <v>742</v>
      </c>
      <c r="F289" s="294"/>
      <c r="G289" s="345"/>
    </row>
    <row r="290" spans="2:10" ht="267.75" hidden="1" outlineLevel="1">
      <c r="E290" s="291" t="s">
        <v>774</v>
      </c>
      <c r="F290" s="294"/>
      <c r="G290" s="345"/>
    </row>
    <row r="291" spans="2:10" ht="229.5" hidden="1" outlineLevel="2">
      <c r="E291" s="291" t="s">
        <v>740</v>
      </c>
      <c r="G291" s="345"/>
    </row>
    <row r="292" spans="2:10" ht="267.75" hidden="1" outlineLevel="2">
      <c r="E292" s="291" t="s">
        <v>737</v>
      </c>
      <c r="G292" s="345"/>
    </row>
    <row r="293" spans="2:10" ht="255" hidden="1" outlineLevel="2">
      <c r="E293" s="291" t="s">
        <v>739</v>
      </c>
      <c r="G293" s="345"/>
    </row>
    <row r="294" spans="2:10" ht="216.75" hidden="1" outlineLevel="2">
      <c r="E294" s="291" t="s">
        <v>738</v>
      </c>
      <c r="G294" s="345"/>
    </row>
    <row r="295" spans="2:10" ht="13.5" collapsed="1" thickBot="1">
      <c r="G295" s="345"/>
    </row>
    <row r="296" spans="2:10" ht="13.5" thickBot="1">
      <c r="B296" s="235"/>
      <c r="D296" s="297" t="s">
        <v>39</v>
      </c>
      <c r="E296" s="296" t="s">
        <v>288</v>
      </c>
      <c r="F296" s="295"/>
      <c r="G296" s="258" t="s">
        <v>794</v>
      </c>
    </row>
    <row r="297" spans="2:10" s="234" customFormat="1">
      <c r="B297" s="283"/>
      <c r="C297" s="221"/>
      <c r="D297" s="275"/>
      <c r="E297" s="284" t="s">
        <v>289</v>
      </c>
      <c r="F297" s="294"/>
      <c r="G297" s="346"/>
      <c r="H297" s="313"/>
      <c r="I297" s="313"/>
      <c r="J297" s="313"/>
    </row>
    <row r="298" spans="2:10" s="234" customFormat="1" hidden="1" outlineLevel="2">
      <c r="C298" s="221"/>
      <c r="D298" s="286" t="s">
        <v>254</v>
      </c>
      <c r="E298" s="287"/>
      <c r="F298" s="295"/>
      <c r="G298" s="346"/>
      <c r="H298" s="313"/>
      <c r="I298" s="313"/>
      <c r="J298" s="313"/>
    </row>
    <row r="299" spans="2:10" s="234" customFormat="1" hidden="1" outlineLevel="2">
      <c r="B299" s="283"/>
      <c r="C299" s="221"/>
      <c r="D299" s="275"/>
      <c r="E299" s="284"/>
      <c r="F299" s="294"/>
      <c r="G299" s="346"/>
      <c r="H299" s="313"/>
      <c r="I299" s="313"/>
      <c r="J299" s="313"/>
    </row>
    <row r="300" spans="2:10" s="234" customFormat="1" hidden="1" outlineLevel="2">
      <c r="C300" s="221"/>
      <c r="D300" s="286" t="s">
        <v>255</v>
      </c>
      <c r="E300" s="287"/>
      <c r="F300" s="295"/>
      <c r="G300" s="346"/>
      <c r="H300" s="313"/>
      <c r="I300" s="313"/>
      <c r="J300" s="313"/>
    </row>
    <row r="301" spans="2:10" s="234" customFormat="1" hidden="1" outlineLevel="2">
      <c r="B301" s="283"/>
      <c r="C301" s="221"/>
      <c r="D301" s="275"/>
      <c r="E301" s="284"/>
      <c r="F301" s="294"/>
      <c r="G301" s="346"/>
      <c r="H301" s="313"/>
      <c r="I301" s="313"/>
      <c r="J301" s="313"/>
    </row>
    <row r="302" spans="2:10" s="234" customFormat="1" hidden="1" outlineLevel="2">
      <c r="C302" s="221"/>
      <c r="D302" s="286" t="s">
        <v>256</v>
      </c>
      <c r="E302" s="288"/>
      <c r="F302" s="295"/>
      <c r="G302" s="346"/>
      <c r="H302" s="313"/>
      <c r="I302" s="313"/>
      <c r="J302" s="313"/>
    </row>
    <row r="303" spans="2:10" s="234" customFormat="1" hidden="1" outlineLevel="2">
      <c r="B303" s="283"/>
      <c r="C303" s="221"/>
      <c r="D303" s="275"/>
      <c r="E303" s="284"/>
      <c r="F303" s="294"/>
      <c r="G303" s="346"/>
      <c r="H303" s="313"/>
      <c r="I303" s="313"/>
      <c r="J303" s="313"/>
    </row>
    <row r="304" spans="2:10" s="234" customFormat="1" hidden="1" outlineLevel="2">
      <c r="C304" s="221"/>
      <c r="D304" s="286" t="s">
        <v>257</v>
      </c>
      <c r="E304" s="288"/>
      <c r="F304" s="295"/>
      <c r="G304" s="346"/>
      <c r="H304" s="313"/>
      <c r="I304" s="313"/>
      <c r="J304" s="313"/>
    </row>
    <row r="305" spans="2:10" hidden="1" outlineLevel="1">
      <c r="E305" s="284"/>
      <c r="F305" s="294"/>
      <c r="G305" s="345"/>
    </row>
    <row r="306" spans="2:10" ht="38.25" hidden="1" outlineLevel="1">
      <c r="E306" s="289" t="s">
        <v>742</v>
      </c>
      <c r="F306" s="294"/>
      <c r="G306" s="345"/>
    </row>
    <row r="307" spans="2:10" ht="293.25" hidden="1" outlineLevel="1">
      <c r="E307" s="291" t="s">
        <v>773</v>
      </c>
      <c r="F307" s="294"/>
      <c r="G307" s="345"/>
    </row>
    <row r="308" spans="2:10" ht="229.5" hidden="1" outlineLevel="2">
      <c r="E308" s="291" t="s">
        <v>740</v>
      </c>
      <c r="G308" s="345"/>
    </row>
    <row r="309" spans="2:10" ht="267.75" hidden="1" outlineLevel="2">
      <c r="E309" s="291" t="s">
        <v>737</v>
      </c>
      <c r="G309" s="345"/>
    </row>
    <row r="310" spans="2:10" ht="255" hidden="1" outlineLevel="2">
      <c r="E310" s="291" t="s">
        <v>739</v>
      </c>
      <c r="G310" s="345"/>
    </row>
    <row r="311" spans="2:10" ht="216.75" hidden="1" outlineLevel="2">
      <c r="E311" s="291" t="s">
        <v>738</v>
      </c>
      <c r="G311" s="345"/>
    </row>
    <row r="312" spans="2:10" collapsed="1">
      <c r="G312" s="345"/>
    </row>
    <row r="313" spans="2:10" ht="18">
      <c r="D313" s="278">
        <v>10</v>
      </c>
      <c r="E313" s="279" t="s">
        <v>49</v>
      </c>
      <c r="G313" s="258" t="s">
        <v>794</v>
      </c>
    </row>
    <row r="314" spans="2:10" ht="13.5" thickBot="1">
      <c r="G314" s="345"/>
    </row>
    <row r="315" spans="2:10" ht="26.25" thickBot="1">
      <c r="B315" s="235"/>
      <c r="D315" s="297" t="s">
        <v>40</v>
      </c>
      <c r="E315" s="296" t="s">
        <v>290</v>
      </c>
      <c r="F315" s="295"/>
      <c r="G315" s="258" t="s">
        <v>794</v>
      </c>
    </row>
    <row r="316" spans="2:10" s="234" customFormat="1">
      <c r="B316" s="283"/>
      <c r="C316" s="221"/>
      <c r="D316" s="275"/>
      <c r="E316" s="284" t="s">
        <v>291</v>
      </c>
      <c r="F316" s="294"/>
      <c r="G316" s="346"/>
      <c r="H316" s="313"/>
      <c r="I316" s="313"/>
      <c r="J316" s="313"/>
    </row>
    <row r="317" spans="2:10" s="234" customFormat="1" hidden="1" outlineLevel="2">
      <c r="C317" s="221"/>
      <c r="D317" s="286" t="s">
        <v>254</v>
      </c>
      <c r="E317" s="287"/>
      <c r="F317" s="295"/>
      <c r="G317" s="346"/>
      <c r="H317" s="313"/>
      <c r="I317" s="313"/>
      <c r="J317" s="313"/>
    </row>
    <row r="318" spans="2:10" s="234" customFormat="1" hidden="1" outlineLevel="2">
      <c r="B318" s="283"/>
      <c r="C318" s="221"/>
      <c r="D318" s="275"/>
      <c r="E318" s="284"/>
      <c r="F318" s="294"/>
      <c r="G318" s="346"/>
      <c r="H318" s="313"/>
      <c r="I318" s="313"/>
      <c r="J318" s="313"/>
    </row>
    <row r="319" spans="2:10" s="234" customFormat="1" hidden="1" outlineLevel="2">
      <c r="C319" s="221"/>
      <c r="D319" s="286" t="s">
        <v>255</v>
      </c>
      <c r="E319" s="287"/>
      <c r="F319" s="295"/>
      <c r="G319" s="346"/>
      <c r="H319" s="313"/>
      <c r="I319" s="313"/>
      <c r="J319" s="313"/>
    </row>
    <row r="320" spans="2:10" s="234" customFormat="1" hidden="1" outlineLevel="2">
      <c r="B320" s="283"/>
      <c r="C320" s="221"/>
      <c r="D320" s="275"/>
      <c r="E320" s="284"/>
      <c r="F320" s="294"/>
      <c r="G320" s="346"/>
      <c r="H320" s="313"/>
      <c r="I320" s="313"/>
      <c r="J320" s="313"/>
    </row>
    <row r="321" spans="2:10" s="234" customFormat="1" hidden="1" outlineLevel="2">
      <c r="C321" s="221"/>
      <c r="D321" s="286" t="s">
        <v>256</v>
      </c>
      <c r="E321" s="288"/>
      <c r="F321" s="295"/>
      <c r="G321" s="346"/>
      <c r="H321" s="313"/>
      <c r="I321" s="313"/>
      <c r="J321" s="313"/>
    </row>
    <row r="322" spans="2:10" s="234" customFormat="1" hidden="1" outlineLevel="2">
      <c r="B322" s="283"/>
      <c r="C322" s="221"/>
      <c r="D322" s="275"/>
      <c r="E322" s="284"/>
      <c r="F322" s="294"/>
      <c r="G322" s="346"/>
      <c r="H322" s="313"/>
      <c r="I322" s="313"/>
      <c r="J322" s="313"/>
    </row>
    <row r="323" spans="2:10" s="234" customFormat="1" hidden="1" outlineLevel="2">
      <c r="C323" s="221"/>
      <c r="D323" s="286" t="s">
        <v>257</v>
      </c>
      <c r="E323" s="288"/>
      <c r="F323" s="295"/>
      <c r="G323" s="346"/>
      <c r="H323" s="313"/>
      <c r="I323" s="313"/>
      <c r="J323" s="313"/>
    </row>
    <row r="324" spans="2:10" s="234" customFormat="1" hidden="1" outlineLevel="1">
      <c r="B324" s="283"/>
      <c r="C324" s="221"/>
      <c r="D324" s="275"/>
      <c r="E324" s="284"/>
      <c r="F324" s="294"/>
      <c r="G324" s="346"/>
      <c r="H324" s="313"/>
      <c r="I324" s="313"/>
      <c r="J324" s="313"/>
    </row>
    <row r="325" spans="2:10" s="234" customFormat="1" ht="38.25" hidden="1" outlineLevel="1">
      <c r="C325" s="221"/>
      <c r="D325" s="286"/>
      <c r="E325" s="289" t="s">
        <v>742</v>
      </c>
      <c r="F325" s="295"/>
      <c r="G325" s="346"/>
      <c r="H325" s="313"/>
      <c r="I325" s="313"/>
      <c r="J325" s="313"/>
    </row>
    <row r="326" spans="2:10" ht="409.5" hidden="1" outlineLevel="1">
      <c r="D326" s="297"/>
      <c r="E326" s="291" t="s">
        <v>772</v>
      </c>
      <c r="F326" s="294"/>
      <c r="G326" s="345"/>
      <c r="J326" s="282"/>
    </row>
    <row r="327" spans="2:10" ht="229.5" hidden="1" outlineLevel="2">
      <c r="E327" s="291" t="s">
        <v>740</v>
      </c>
      <c r="G327" s="345"/>
    </row>
    <row r="328" spans="2:10" ht="267.75" hidden="1" outlineLevel="2">
      <c r="E328" s="291" t="s">
        <v>737</v>
      </c>
      <c r="G328" s="345"/>
    </row>
    <row r="329" spans="2:10" ht="255" hidden="1" outlineLevel="2">
      <c r="E329" s="291" t="s">
        <v>739</v>
      </c>
      <c r="G329" s="345"/>
    </row>
    <row r="330" spans="2:10" ht="216.75" hidden="1" outlineLevel="2">
      <c r="E330" s="291" t="s">
        <v>738</v>
      </c>
      <c r="G330" s="345"/>
    </row>
    <row r="331" spans="2:10" collapsed="1">
      <c r="G331" s="345"/>
    </row>
    <row r="332" spans="2:10" ht="18">
      <c r="D332" s="278">
        <v>11</v>
      </c>
      <c r="E332" s="279" t="s">
        <v>22</v>
      </c>
      <c r="G332" s="258" t="s">
        <v>794</v>
      </c>
    </row>
    <row r="333" spans="2:10" ht="13.5" thickBot="1">
      <c r="G333" s="345"/>
    </row>
    <row r="334" spans="2:10" ht="26.25" thickBot="1">
      <c r="B334" s="280"/>
      <c r="D334" s="297" t="s">
        <v>2</v>
      </c>
      <c r="E334" s="296" t="s">
        <v>292</v>
      </c>
      <c r="F334" s="295"/>
      <c r="G334" s="258" t="s">
        <v>794</v>
      </c>
      <c r="J334" s="415" t="s">
        <v>591</v>
      </c>
    </row>
    <row r="335" spans="2:10" s="234" customFormat="1">
      <c r="B335" s="283"/>
      <c r="C335" s="221"/>
      <c r="D335" s="275"/>
      <c r="E335" s="284" t="s">
        <v>293</v>
      </c>
      <c r="F335" s="294"/>
      <c r="G335" s="346"/>
      <c r="H335" s="313"/>
      <c r="I335" s="313"/>
      <c r="J335" s="313"/>
    </row>
    <row r="336" spans="2:10" s="234" customFormat="1" hidden="1" outlineLevel="2">
      <c r="C336" s="221"/>
      <c r="D336" s="286" t="s">
        <v>254</v>
      </c>
      <c r="E336" s="287"/>
      <c r="F336" s="295"/>
      <c r="G336" s="346"/>
      <c r="H336" s="313"/>
      <c r="I336" s="313"/>
      <c r="J336" s="313"/>
    </row>
    <row r="337" spans="2:10" s="234" customFormat="1" hidden="1" outlineLevel="2">
      <c r="B337" s="283"/>
      <c r="C337" s="221"/>
      <c r="D337" s="275"/>
      <c r="E337" s="284"/>
      <c r="F337" s="294"/>
      <c r="G337" s="346"/>
      <c r="H337" s="313"/>
      <c r="I337" s="313"/>
      <c r="J337" s="313"/>
    </row>
    <row r="338" spans="2:10" s="234" customFormat="1" hidden="1" outlineLevel="2">
      <c r="C338" s="221"/>
      <c r="D338" s="286" t="s">
        <v>255</v>
      </c>
      <c r="E338" s="287"/>
      <c r="F338" s="295"/>
      <c r="G338" s="346"/>
      <c r="H338" s="313"/>
      <c r="I338" s="313"/>
      <c r="J338" s="313"/>
    </row>
    <row r="339" spans="2:10" s="234" customFormat="1" hidden="1" outlineLevel="2">
      <c r="B339" s="283"/>
      <c r="C339" s="221"/>
      <c r="D339" s="275"/>
      <c r="E339" s="284"/>
      <c r="F339" s="294"/>
      <c r="G339" s="346"/>
      <c r="H339" s="313"/>
      <c r="I339" s="313"/>
      <c r="J339" s="313"/>
    </row>
    <row r="340" spans="2:10" s="234" customFormat="1" hidden="1" outlineLevel="2">
      <c r="C340" s="221"/>
      <c r="D340" s="286" t="s">
        <v>256</v>
      </c>
      <c r="E340" s="288"/>
      <c r="F340" s="295"/>
      <c r="G340" s="346"/>
      <c r="H340" s="313"/>
      <c r="I340" s="313"/>
      <c r="J340" s="313"/>
    </row>
    <row r="341" spans="2:10" s="234" customFormat="1" hidden="1" outlineLevel="2">
      <c r="B341" s="283"/>
      <c r="C341" s="221"/>
      <c r="D341" s="275"/>
      <c r="E341" s="284"/>
      <c r="F341" s="294"/>
      <c r="G341" s="346"/>
      <c r="H341" s="313"/>
      <c r="I341" s="313"/>
      <c r="J341" s="313"/>
    </row>
    <row r="342" spans="2:10" s="234" customFormat="1" hidden="1" outlineLevel="2">
      <c r="C342" s="221"/>
      <c r="D342" s="286" t="s">
        <v>257</v>
      </c>
      <c r="E342" s="288"/>
      <c r="F342" s="295"/>
      <c r="G342" s="346"/>
      <c r="H342" s="313"/>
      <c r="I342" s="313"/>
      <c r="J342" s="313"/>
    </row>
    <row r="343" spans="2:10" hidden="1" outlineLevel="1">
      <c r="E343" s="284"/>
      <c r="F343" s="294"/>
      <c r="G343" s="345"/>
    </row>
    <row r="344" spans="2:10" ht="38.25" hidden="1" outlineLevel="1">
      <c r="E344" s="289" t="s">
        <v>742</v>
      </c>
      <c r="F344" s="294"/>
      <c r="G344" s="345"/>
    </row>
    <row r="345" spans="2:10" ht="293.25" hidden="1" outlineLevel="1">
      <c r="D345" s="297"/>
      <c r="E345" s="289" t="s">
        <v>771</v>
      </c>
      <c r="F345" s="294"/>
      <c r="G345" s="345"/>
    </row>
    <row r="346" spans="2:10" ht="229.5" hidden="1" outlineLevel="2">
      <c r="E346" s="291" t="s">
        <v>740</v>
      </c>
      <c r="G346" s="345"/>
    </row>
    <row r="347" spans="2:10" ht="267.75" hidden="1" outlineLevel="2">
      <c r="E347" s="291" t="s">
        <v>737</v>
      </c>
      <c r="G347" s="345"/>
    </row>
    <row r="348" spans="2:10" ht="255" hidden="1" outlineLevel="2">
      <c r="E348" s="291" t="s">
        <v>739</v>
      </c>
      <c r="G348" s="345"/>
    </row>
    <row r="349" spans="2:10" ht="102" hidden="1" customHeight="1" outlineLevel="2">
      <c r="E349" s="291" t="s">
        <v>738</v>
      </c>
      <c r="G349" s="345"/>
    </row>
    <row r="350" spans="2:10" ht="13.5" collapsed="1" thickBot="1">
      <c r="G350" s="345"/>
    </row>
    <row r="351" spans="2:10" ht="26.25" thickBot="1">
      <c r="B351" s="280"/>
      <c r="D351" s="297" t="s">
        <v>3</v>
      </c>
      <c r="E351" s="301" t="s">
        <v>294</v>
      </c>
      <c r="F351" s="295"/>
      <c r="G351" s="258" t="s">
        <v>794</v>
      </c>
    </row>
    <row r="352" spans="2:10" s="234" customFormat="1">
      <c r="B352" s="283"/>
      <c r="C352" s="221"/>
      <c r="D352" s="275"/>
      <c r="E352" s="284" t="s">
        <v>295</v>
      </c>
      <c r="F352" s="294"/>
      <c r="G352" s="346"/>
      <c r="H352" s="313"/>
      <c r="I352" s="313"/>
      <c r="J352" s="313"/>
    </row>
    <row r="353" spans="2:10" s="234" customFormat="1" hidden="1" outlineLevel="2">
      <c r="C353" s="221"/>
      <c r="D353" s="286" t="s">
        <v>254</v>
      </c>
      <c r="E353" s="287"/>
      <c r="F353" s="295"/>
      <c r="G353" s="346"/>
      <c r="H353" s="313"/>
      <c r="I353" s="313"/>
      <c r="J353" s="313"/>
    </row>
    <row r="354" spans="2:10" s="234" customFormat="1" hidden="1" outlineLevel="2">
      <c r="B354" s="283"/>
      <c r="C354" s="221"/>
      <c r="D354" s="275"/>
      <c r="E354" s="284"/>
      <c r="F354" s="294"/>
      <c r="G354" s="346"/>
      <c r="H354" s="313"/>
      <c r="I354" s="313"/>
      <c r="J354" s="313"/>
    </row>
    <row r="355" spans="2:10" s="234" customFormat="1" hidden="1" outlineLevel="2">
      <c r="C355" s="221"/>
      <c r="D355" s="286" t="s">
        <v>255</v>
      </c>
      <c r="E355" s="287"/>
      <c r="F355" s="295"/>
      <c r="G355" s="346"/>
      <c r="H355" s="313"/>
      <c r="I355" s="313"/>
      <c r="J355" s="313"/>
    </row>
    <row r="356" spans="2:10" s="234" customFormat="1" hidden="1" outlineLevel="2">
      <c r="B356" s="283"/>
      <c r="C356" s="221"/>
      <c r="D356" s="275"/>
      <c r="E356" s="284"/>
      <c r="F356" s="294"/>
      <c r="G356" s="346"/>
      <c r="H356" s="313"/>
      <c r="I356" s="313"/>
      <c r="J356" s="313"/>
    </row>
    <row r="357" spans="2:10" s="234" customFormat="1" hidden="1" outlineLevel="2">
      <c r="C357" s="221"/>
      <c r="D357" s="286" t="s">
        <v>256</v>
      </c>
      <c r="E357" s="288"/>
      <c r="F357" s="295"/>
      <c r="G357" s="346"/>
      <c r="H357" s="313"/>
      <c r="I357" s="313"/>
      <c r="J357" s="313"/>
    </row>
    <row r="358" spans="2:10" s="234" customFormat="1" hidden="1" outlineLevel="2">
      <c r="B358" s="283"/>
      <c r="C358" s="221"/>
      <c r="D358" s="275"/>
      <c r="E358" s="284"/>
      <c r="F358" s="294"/>
      <c r="G358" s="346"/>
      <c r="H358" s="313"/>
      <c r="I358" s="313"/>
      <c r="J358" s="313"/>
    </row>
    <row r="359" spans="2:10" s="234" customFormat="1" hidden="1" outlineLevel="2">
      <c r="C359" s="221"/>
      <c r="D359" s="286" t="s">
        <v>257</v>
      </c>
      <c r="E359" s="288"/>
      <c r="F359" s="295"/>
      <c r="G359" s="346"/>
      <c r="H359" s="313"/>
      <c r="I359" s="313"/>
      <c r="J359" s="313"/>
    </row>
    <row r="360" spans="2:10" hidden="1" outlineLevel="1">
      <c r="E360" s="284"/>
      <c r="F360" s="294"/>
      <c r="G360" s="345"/>
    </row>
    <row r="361" spans="2:10" ht="38.25" hidden="1" outlineLevel="1">
      <c r="E361" s="289" t="s">
        <v>742</v>
      </c>
      <c r="F361" s="294"/>
      <c r="G361" s="345"/>
    </row>
    <row r="362" spans="2:10" ht="267.75" hidden="1" outlineLevel="1">
      <c r="E362" s="289" t="s">
        <v>770</v>
      </c>
      <c r="F362" s="294"/>
      <c r="G362" s="345"/>
    </row>
    <row r="363" spans="2:10" ht="229.5" hidden="1" outlineLevel="2">
      <c r="E363" s="291" t="s">
        <v>740</v>
      </c>
      <c r="G363" s="345"/>
    </row>
    <row r="364" spans="2:10" ht="267.75" hidden="1" outlineLevel="2">
      <c r="E364" s="291" t="s">
        <v>737</v>
      </c>
      <c r="G364" s="345"/>
    </row>
    <row r="365" spans="2:10" ht="255" hidden="1" outlineLevel="2">
      <c r="E365" s="291" t="s">
        <v>739</v>
      </c>
      <c r="G365" s="345"/>
    </row>
    <row r="366" spans="2:10" ht="216.75" hidden="1" outlineLevel="2">
      <c r="E366" s="291" t="s">
        <v>738</v>
      </c>
      <c r="G366" s="345"/>
    </row>
    <row r="367" spans="2:10" ht="13.5" collapsed="1" thickBot="1">
      <c r="G367" s="345"/>
    </row>
    <row r="368" spans="2:10" ht="26.25" thickBot="1">
      <c r="B368" s="280"/>
      <c r="D368" s="297" t="s">
        <v>4</v>
      </c>
      <c r="E368" s="301" t="s">
        <v>296</v>
      </c>
      <c r="F368" s="295"/>
      <c r="G368" s="258" t="s">
        <v>794</v>
      </c>
    </row>
    <row r="369" spans="2:10" s="234" customFormat="1">
      <c r="B369" s="283"/>
      <c r="C369" s="221"/>
      <c r="D369" s="275"/>
      <c r="E369" s="284" t="s">
        <v>297</v>
      </c>
      <c r="F369" s="294"/>
      <c r="G369" s="346"/>
      <c r="H369" s="313"/>
      <c r="I369" s="313"/>
      <c r="J369" s="313"/>
    </row>
    <row r="370" spans="2:10" s="234" customFormat="1" hidden="1" outlineLevel="2">
      <c r="C370" s="221"/>
      <c r="D370" s="286" t="s">
        <v>254</v>
      </c>
      <c r="E370" s="287"/>
      <c r="F370" s="295"/>
      <c r="G370" s="346"/>
      <c r="H370" s="313"/>
      <c r="I370" s="313"/>
      <c r="J370" s="313"/>
    </row>
    <row r="371" spans="2:10" s="234" customFormat="1" hidden="1" outlineLevel="2">
      <c r="B371" s="283"/>
      <c r="C371" s="221"/>
      <c r="D371" s="275"/>
      <c r="E371" s="284"/>
      <c r="F371" s="294"/>
      <c r="G371" s="346"/>
      <c r="H371" s="313"/>
      <c r="I371" s="313"/>
      <c r="J371" s="313"/>
    </row>
    <row r="372" spans="2:10" s="234" customFormat="1" hidden="1" outlineLevel="2">
      <c r="C372" s="221"/>
      <c r="D372" s="286" t="s">
        <v>255</v>
      </c>
      <c r="E372" s="287"/>
      <c r="F372" s="295"/>
      <c r="G372" s="346"/>
      <c r="H372" s="313"/>
      <c r="I372" s="313"/>
      <c r="J372" s="313"/>
    </row>
    <row r="373" spans="2:10" s="234" customFormat="1" hidden="1" outlineLevel="2">
      <c r="B373" s="283"/>
      <c r="C373" s="221"/>
      <c r="D373" s="275"/>
      <c r="E373" s="284"/>
      <c r="F373" s="294"/>
      <c r="G373" s="346"/>
      <c r="H373" s="313"/>
      <c r="I373" s="313"/>
      <c r="J373" s="313"/>
    </row>
    <row r="374" spans="2:10" s="234" customFormat="1" hidden="1" outlineLevel="2">
      <c r="C374" s="221"/>
      <c r="D374" s="286" t="s">
        <v>256</v>
      </c>
      <c r="E374" s="288"/>
      <c r="F374" s="295"/>
      <c r="G374" s="346"/>
      <c r="H374" s="313"/>
      <c r="I374" s="313"/>
      <c r="J374" s="313"/>
    </row>
    <row r="375" spans="2:10" s="234" customFormat="1" hidden="1" outlineLevel="2">
      <c r="B375" s="283"/>
      <c r="C375" s="221"/>
      <c r="D375" s="275"/>
      <c r="E375" s="284"/>
      <c r="F375" s="294"/>
      <c r="G375" s="346"/>
      <c r="H375" s="313"/>
      <c r="I375" s="313"/>
      <c r="J375" s="313"/>
    </row>
    <row r="376" spans="2:10" s="234" customFormat="1" hidden="1" outlineLevel="2">
      <c r="C376" s="221"/>
      <c r="D376" s="286" t="s">
        <v>257</v>
      </c>
      <c r="E376" s="288"/>
      <c r="F376" s="295"/>
      <c r="G376" s="346"/>
      <c r="H376" s="313"/>
      <c r="I376" s="313"/>
      <c r="J376" s="313"/>
    </row>
    <row r="377" spans="2:10" hidden="1" outlineLevel="1">
      <c r="E377" s="284"/>
      <c r="F377" s="294"/>
      <c r="G377" s="345"/>
    </row>
    <row r="378" spans="2:10" ht="38.25" hidden="1" outlineLevel="1">
      <c r="E378" s="289" t="s">
        <v>742</v>
      </c>
      <c r="F378" s="294"/>
      <c r="G378" s="345"/>
    </row>
    <row r="379" spans="2:10" ht="242.25" hidden="1" outlineLevel="1">
      <c r="E379" s="291" t="s">
        <v>769</v>
      </c>
      <c r="F379" s="294"/>
      <c r="G379" s="345"/>
    </row>
    <row r="380" spans="2:10" ht="229.5" hidden="1" outlineLevel="2">
      <c r="E380" s="291" t="s">
        <v>740</v>
      </c>
      <c r="G380" s="345"/>
    </row>
    <row r="381" spans="2:10" ht="267.75" hidden="1" outlineLevel="2">
      <c r="E381" s="291" t="s">
        <v>737</v>
      </c>
      <c r="G381" s="345"/>
    </row>
    <row r="382" spans="2:10" ht="255" hidden="1" outlineLevel="2">
      <c r="E382" s="291" t="s">
        <v>739</v>
      </c>
      <c r="G382" s="345"/>
    </row>
    <row r="383" spans="2:10" ht="216.75" hidden="1" outlineLevel="2">
      <c r="E383" s="291" t="s">
        <v>738</v>
      </c>
      <c r="G383" s="345"/>
    </row>
    <row r="384" spans="2:10" ht="13.5" collapsed="1" thickBot="1">
      <c r="G384" s="345"/>
    </row>
    <row r="385" spans="2:10" ht="26.25" thickBot="1">
      <c r="B385" s="280"/>
      <c r="D385" s="297" t="s">
        <v>5</v>
      </c>
      <c r="E385" s="281" t="s">
        <v>298</v>
      </c>
      <c r="F385" s="295"/>
      <c r="G385" s="258" t="s">
        <v>794</v>
      </c>
    </row>
    <row r="386" spans="2:10" s="234" customFormat="1">
      <c r="B386" s="283"/>
      <c r="C386" s="221"/>
      <c r="D386" s="275"/>
      <c r="E386" s="284" t="s">
        <v>299</v>
      </c>
      <c r="F386" s="294"/>
      <c r="G386" s="346"/>
      <c r="H386" s="313"/>
      <c r="I386" s="313"/>
      <c r="J386" s="313"/>
    </row>
    <row r="387" spans="2:10" s="234" customFormat="1" hidden="1" outlineLevel="2">
      <c r="C387" s="221"/>
      <c r="D387" s="286" t="s">
        <v>254</v>
      </c>
      <c r="E387" s="287"/>
      <c r="F387" s="295"/>
      <c r="G387" s="346"/>
      <c r="H387" s="313"/>
      <c r="I387" s="313"/>
      <c r="J387" s="313"/>
    </row>
    <row r="388" spans="2:10" s="234" customFormat="1" hidden="1" outlineLevel="2">
      <c r="B388" s="283"/>
      <c r="C388" s="221"/>
      <c r="D388" s="275"/>
      <c r="E388" s="284"/>
      <c r="F388" s="294"/>
      <c r="G388" s="346"/>
      <c r="H388" s="313"/>
      <c r="I388" s="313"/>
      <c r="J388" s="313"/>
    </row>
    <row r="389" spans="2:10" s="234" customFormat="1" hidden="1" outlineLevel="2">
      <c r="C389" s="221"/>
      <c r="D389" s="286" t="s">
        <v>255</v>
      </c>
      <c r="E389" s="287"/>
      <c r="F389" s="295"/>
      <c r="G389" s="346"/>
      <c r="H389" s="313"/>
      <c r="I389" s="313"/>
      <c r="J389" s="313"/>
    </row>
    <row r="390" spans="2:10" s="234" customFormat="1" hidden="1" outlineLevel="2">
      <c r="B390" s="283"/>
      <c r="C390" s="221"/>
      <c r="D390" s="275"/>
      <c r="E390" s="284"/>
      <c r="F390" s="294"/>
      <c r="G390" s="346"/>
      <c r="H390" s="313"/>
      <c r="I390" s="313"/>
      <c r="J390" s="313"/>
    </row>
    <row r="391" spans="2:10" s="234" customFormat="1" hidden="1" outlineLevel="2">
      <c r="C391" s="221"/>
      <c r="D391" s="286" t="s">
        <v>256</v>
      </c>
      <c r="E391" s="288"/>
      <c r="F391" s="295"/>
      <c r="G391" s="346"/>
      <c r="H391" s="313"/>
      <c r="I391" s="313"/>
      <c r="J391" s="313"/>
    </row>
    <row r="392" spans="2:10" s="234" customFormat="1" hidden="1" outlineLevel="2">
      <c r="B392" s="283"/>
      <c r="C392" s="221"/>
      <c r="D392" s="275"/>
      <c r="E392" s="284"/>
      <c r="F392" s="294"/>
      <c r="G392" s="346"/>
      <c r="H392" s="313"/>
      <c r="I392" s="313"/>
      <c r="J392" s="313"/>
    </row>
    <row r="393" spans="2:10" s="234" customFormat="1" hidden="1" outlineLevel="2">
      <c r="C393" s="221"/>
      <c r="D393" s="286" t="s">
        <v>257</v>
      </c>
      <c r="E393" s="288"/>
      <c r="F393" s="295"/>
      <c r="G393" s="346"/>
      <c r="H393" s="313"/>
      <c r="I393" s="313"/>
      <c r="J393" s="313"/>
    </row>
    <row r="394" spans="2:10" hidden="1" outlineLevel="1">
      <c r="E394" s="284"/>
      <c r="F394" s="294"/>
      <c r="G394" s="345"/>
    </row>
    <row r="395" spans="2:10" ht="38.25" hidden="1" outlineLevel="1">
      <c r="E395" s="289" t="s">
        <v>742</v>
      </c>
      <c r="F395" s="294"/>
      <c r="G395" s="345"/>
    </row>
    <row r="396" spans="2:10" ht="255" hidden="1" outlineLevel="1">
      <c r="E396" s="291" t="s">
        <v>768</v>
      </c>
      <c r="F396" s="294"/>
      <c r="G396" s="345"/>
    </row>
    <row r="397" spans="2:10" ht="229.5" hidden="1" outlineLevel="2">
      <c r="E397" s="291" t="s">
        <v>740</v>
      </c>
      <c r="G397" s="345"/>
    </row>
    <row r="398" spans="2:10" ht="267.75" hidden="1" outlineLevel="2">
      <c r="E398" s="291" t="s">
        <v>737</v>
      </c>
      <c r="G398" s="345"/>
    </row>
    <row r="399" spans="2:10" ht="255" hidden="1" outlineLevel="2">
      <c r="E399" s="291" t="s">
        <v>739</v>
      </c>
      <c r="G399" s="345"/>
    </row>
    <row r="400" spans="2:10" ht="216.75" hidden="1" outlineLevel="2">
      <c r="E400" s="291" t="s">
        <v>738</v>
      </c>
      <c r="G400" s="345"/>
    </row>
    <row r="401" spans="2:10" collapsed="1">
      <c r="G401" s="345"/>
    </row>
    <row r="402" spans="2:10" ht="18">
      <c r="D402" s="278">
        <v>12</v>
      </c>
      <c r="E402" s="279" t="s">
        <v>69</v>
      </c>
      <c r="G402" s="258" t="s">
        <v>794</v>
      </c>
    </row>
    <row r="403" spans="2:10" ht="13.5" thickBot="1">
      <c r="G403" s="345"/>
    </row>
    <row r="404" spans="2:10" ht="26.25" thickBot="1">
      <c r="B404" s="280"/>
      <c r="D404" s="297" t="s">
        <v>6</v>
      </c>
      <c r="E404" s="281" t="s">
        <v>300</v>
      </c>
      <c r="F404" s="295"/>
      <c r="G404" s="344"/>
      <c r="H404" s="318" t="s">
        <v>99</v>
      </c>
      <c r="I404" s="318"/>
    </row>
    <row r="405" spans="2:10" s="234" customFormat="1">
      <c r="B405" s="283"/>
      <c r="C405" s="221"/>
      <c r="D405" s="275"/>
      <c r="E405" s="284" t="s">
        <v>301</v>
      </c>
      <c r="F405" s="294"/>
      <c r="G405" s="346"/>
      <c r="H405" s="313"/>
      <c r="I405" s="313"/>
      <c r="J405" s="313"/>
    </row>
    <row r="406" spans="2:10" s="234" customFormat="1" hidden="1" outlineLevel="2">
      <c r="C406" s="221"/>
      <c r="D406" s="286" t="s">
        <v>254</v>
      </c>
      <c r="E406" s="287"/>
      <c r="F406" s="295"/>
      <c r="G406" s="346"/>
      <c r="H406" s="313"/>
      <c r="I406" s="313"/>
      <c r="J406" s="313"/>
    </row>
    <row r="407" spans="2:10" s="234" customFormat="1" hidden="1" outlineLevel="2">
      <c r="B407" s="283"/>
      <c r="C407" s="221"/>
      <c r="D407" s="275"/>
      <c r="E407" s="284"/>
      <c r="F407" s="294"/>
      <c r="G407" s="346"/>
      <c r="H407" s="313"/>
      <c r="I407" s="313"/>
      <c r="J407" s="313"/>
    </row>
    <row r="408" spans="2:10" s="234" customFormat="1" hidden="1" outlineLevel="2">
      <c r="C408" s="221"/>
      <c r="D408" s="286" t="s">
        <v>255</v>
      </c>
      <c r="E408" s="287"/>
      <c r="F408" s="295"/>
      <c r="G408" s="346"/>
      <c r="H408" s="313"/>
      <c r="I408" s="313"/>
      <c r="J408" s="313"/>
    </row>
    <row r="409" spans="2:10" s="234" customFormat="1" hidden="1" outlineLevel="2">
      <c r="B409" s="283"/>
      <c r="C409" s="221"/>
      <c r="D409" s="275"/>
      <c r="E409" s="284"/>
      <c r="F409" s="294"/>
      <c r="G409" s="346"/>
      <c r="H409" s="313"/>
      <c r="I409" s="313"/>
      <c r="J409" s="313"/>
    </row>
    <row r="410" spans="2:10" s="234" customFormat="1" hidden="1" outlineLevel="2">
      <c r="C410" s="221"/>
      <c r="D410" s="286" t="s">
        <v>256</v>
      </c>
      <c r="E410" s="288"/>
      <c r="F410" s="295"/>
      <c r="G410" s="346"/>
      <c r="H410" s="313"/>
      <c r="I410" s="313"/>
      <c r="J410" s="313"/>
    </row>
    <row r="411" spans="2:10" s="234" customFormat="1" hidden="1" outlineLevel="2">
      <c r="B411" s="283"/>
      <c r="C411" s="221"/>
      <c r="D411" s="275"/>
      <c r="E411" s="284"/>
      <c r="F411" s="294"/>
      <c r="G411" s="346"/>
      <c r="H411" s="313"/>
      <c r="I411" s="313"/>
      <c r="J411" s="313"/>
    </row>
    <row r="412" spans="2:10" s="234" customFormat="1" hidden="1" outlineLevel="2">
      <c r="C412" s="221"/>
      <c r="D412" s="286" t="s">
        <v>257</v>
      </c>
      <c r="E412" s="288"/>
      <c r="F412" s="295"/>
      <c r="G412" s="346"/>
      <c r="H412" s="313"/>
      <c r="I412" s="313"/>
      <c r="J412" s="313"/>
    </row>
    <row r="413" spans="2:10" hidden="1" outlineLevel="1">
      <c r="E413" s="284"/>
      <c r="F413" s="294"/>
      <c r="G413" s="345"/>
    </row>
    <row r="414" spans="2:10" ht="38.25" hidden="1" outlineLevel="1">
      <c r="E414" s="289" t="s">
        <v>742</v>
      </c>
      <c r="F414" s="294"/>
      <c r="G414" s="345"/>
    </row>
    <row r="415" spans="2:10" ht="242.25" hidden="1" outlineLevel="1">
      <c r="E415" s="290" t="s">
        <v>767</v>
      </c>
      <c r="F415" s="294"/>
      <c r="G415" s="345"/>
    </row>
    <row r="416" spans="2:10" ht="229.5" hidden="1" outlineLevel="2">
      <c r="E416" s="291" t="s">
        <v>740</v>
      </c>
      <c r="G416" s="345"/>
    </row>
    <row r="417" spans="2:10" ht="267.75" hidden="1" outlineLevel="2">
      <c r="E417" s="291" t="s">
        <v>737</v>
      </c>
      <c r="G417" s="345"/>
    </row>
    <row r="418" spans="2:10" ht="255" hidden="1" outlineLevel="2">
      <c r="E418" s="291" t="s">
        <v>739</v>
      </c>
      <c r="G418" s="345"/>
    </row>
    <row r="419" spans="2:10" ht="216.75" hidden="1" outlineLevel="2">
      <c r="E419" s="291" t="s">
        <v>738</v>
      </c>
      <c r="G419" s="345"/>
    </row>
    <row r="420" spans="2:10" ht="13.5" collapsed="1" thickBot="1">
      <c r="G420" s="345"/>
    </row>
    <row r="421" spans="2:10" ht="13.5" thickBot="1">
      <c r="B421" s="280"/>
      <c r="D421" s="297" t="s">
        <v>7</v>
      </c>
      <c r="E421" s="301" t="s">
        <v>302</v>
      </c>
      <c r="F421" s="295"/>
      <c r="G421" s="258" t="s">
        <v>794</v>
      </c>
    </row>
    <row r="422" spans="2:10" s="234" customFormat="1">
      <c r="B422" s="283"/>
      <c r="C422" s="221"/>
      <c r="D422" s="275"/>
      <c r="E422" s="284" t="s">
        <v>303</v>
      </c>
      <c r="F422" s="294"/>
      <c r="G422" s="346"/>
      <c r="H422" s="313"/>
      <c r="I422" s="313"/>
      <c r="J422" s="313"/>
    </row>
    <row r="423" spans="2:10" s="234" customFormat="1" hidden="1" outlineLevel="2">
      <c r="C423" s="221"/>
      <c r="D423" s="286" t="s">
        <v>254</v>
      </c>
      <c r="E423" s="287"/>
      <c r="F423" s="295"/>
      <c r="G423" s="346"/>
      <c r="H423" s="313"/>
      <c r="I423" s="313"/>
      <c r="J423" s="313"/>
    </row>
    <row r="424" spans="2:10" s="234" customFormat="1" hidden="1" outlineLevel="2">
      <c r="B424" s="283"/>
      <c r="C424" s="221"/>
      <c r="D424" s="275"/>
      <c r="E424" s="284"/>
      <c r="F424" s="294"/>
      <c r="G424" s="346"/>
      <c r="H424" s="313"/>
      <c r="I424" s="313"/>
      <c r="J424" s="313"/>
    </row>
    <row r="425" spans="2:10" s="234" customFormat="1" hidden="1" outlineLevel="2">
      <c r="C425" s="221"/>
      <c r="D425" s="286" t="s">
        <v>255</v>
      </c>
      <c r="E425" s="287"/>
      <c r="F425" s="295"/>
      <c r="G425" s="346"/>
      <c r="H425" s="313"/>
      <c r="I425" s="313"/>
      <c r="J425" s="313"/>
    </row>
    <row r="426" spans="2:10" s="234" customFormat="1" hidden="1" outlineLevel="2">
      <c r="B426" s="283"/>
      <c r="C426" s="221"/>
      <c r="D426" s="275"/>
      <c r="E426" s="284"/>
      <c r="F426" s="294"/>
      <c r="G426" s="346"/>
      <c r="H426" s="313"/>
      <c r="I426" s="313"/>
      <c r="J426" s="313"/>
    </row>
    <row r="427" spans="2:10" s="234" customFormat="1" hidden="1" outlineLevel="2">
      <c r="C427" s="221"/>
      <c r="D427" s="286" t="s">
        <v>256</v>
      </c>
      <c r="E427" s="288"/>
      <c r="F427" s="295"/>
      <c r="G427" s="346"/>
      <c r="H427" s="313"/>
      <c r="I427" s="313"/>
      <c r="J427" s="313"/>
    </row>
    <row r="428" spans="2:10" s="234" customFormat="1" hidden="1" outlineLevel="2">
      <c r="B428" s="283"/>
      <c r="C428" s="221"/>
      <c r="D428" s="275"/>
      <c r="E428" s="284"/>
      <c r="F428" s="294"/>
      <c r="G428" s="346"/>
      <c r="H428" s="313"/>
      <c r="I428" s="313"/>
      <c r="J428" s="313"/>
    </row>
    <row r="429" spans="2:10" s="234" customFormat="1" hidden="1" outlineLevel="2">
      <c r="C429" s="221"/>
      <c r="D429" s="286" t="s">
        <v>257</v>
      </c>
      <c r="E429" s="288"/>
      <c r="F429" s="295"/>
      <c r="G429" s="346"/>
      <c r="H429" s="313"/>
      <c r="I429" s="313"/>
      <c r="J429" s="313"/>
    </row>
    <row r="430" spans="2:10" hidden="1" outlineLevel="1">
      <c r="E430" s="284"/>
      <c r="F430" s="294"/>
      <c r="G430" s="345"/>
    </row>
    <row r="431" spans="2:10" ht="38.25" hidden="1" outlineLevel="1">
      <c r="E431" s="289" t="s">
        <v>742</v>
      </c>
      <c r="F431" s="294"/>
      <c r="G431" s="345"/>
    </row>
    <row r="432" spans="2:10" ht="242.25" hidden="1" outlineLevel="1">
      <c r="E432" s="290" t="s">
        <v>766</v>
      </c>
      <c r="F432" s="294"/>
      <c r="G432" s="345"/>
    </row>
    <row r="433" spans="2:10" ht="229.5" hidden="1" outlineLevel="2">
      <c r="E433" s="291" t="s">
        <v>740</v>
      </c>
      <c r="G433" s="345"/>
    </row>
    <row r="434" spans="2:10" ht="267.75" hidden="1" outlineLevel="2">
      <c r="E434" s="291" t="s">
        <v>737</v>
      </c>
      <c r="G434" s="345"/>
    </row>
    <row r="435" spans="2:10" ht="255" hidden="1" outlineLevel="2">
      <c r="E435" s="291" t="s">
        <v>739</v>
      </c>
      <c r="G435" s="345"/>
    </row>
    <row r="436" spans="2:10" ht="216.75" hidden="1" outlineLevel="2">
      <c r="E436" s="291" t="s">
        <v>738</v>
      </c>
      <c r="G436" s="345"/>
    </row>
    <row r="437" spans="2:10" ht="13.5" collapsed="1" thickBot="1">
      <c r="G437" s="345"/>
    </row>
    <row r="438" spans="2:10" ht="26.25" thickBot="1">
      <c r="B438" s="280"/>
      <c r="D438" s="297" t="s">
        <v>8</v>
      </c>
      <c r="E438" s="281" t="s">
        <v>304</v>
      </c>
      <c r="F438" s="295"/>
      <c r="G438" s="258" t="s">
        <v>794</v>
      </c>
      <c r="H438" s="318" t="s">
        <v>100</v>
      </c>
      <c r="I438" s="318"/>
    </row>
    <row r="439" spans="2:10" s="234" customFormat="1">
      <c r="B439" s="283"/>
      <c r="C439" s="221"/>
      <c r="D439" s="275"/>
      <c r="E439" s="284" t="s">
        <v>305</v>
      </c>
      <c r="F439" s="294"/>
      <c r="G439" s="346"/>
      <c r="H439" s="313"/>
      <c r="I439" s="313"/>
      <c r="J439" s="313"/>
    </row>
    <row r="440" spans="2:10" s="234" customFormat="1" hidden="1" outlineLevel="2">
      <c r="C440" s="221"/>
      <c r="D440" s="286" t="s">
        <v>254</v>
      </c>
      <c r="E440" s="287"/>
      <c r="F440" s="295"/>
      <c r="G440" s="346"/>
      <c r="H440" s="313"/>
      <c r="I440" s="313"/>
      <c r="J440" s="313"/>
    </row>
    <row r="441" spans="2:10" s="234" customFormat="1" hidden="1" outlineLevel="2">
      <c r="B441" s="283"/>
      <c r="C441" s="221"/>
      <c r="D441" s="275"/>
      <c r="E441" s="284"/>
      <c r="F441" s="294"/>
      <c r="G441" s="346"/>
      <c r="H441" s="313"/>
      <c r="I441" s="313"/>
      <c r="J441" s="313"/>
    </row>
    <row r="442" spans="2:10" s="234" customFormat="1" hidden="1" outlineLevel="2">
      <c r="C442" s="221"/>
      <c r="D442" s="286" t="s">
        <v>255</v>
      </c>
      <c r="E442" s="287"/>
      <c r="F442" s="295"/>
      <c r="G442" s="346"/>
      <c r="H442" s="313"/>
      <c r="I442" s="313"/>
      <c r="J442" s="313"/>
    </row>
    <row r="443" spans="2:10" s="234" customFormat="1" hidden="1" outlineLevel="2">
      <c r="B443" s="283"/>
      <c r="C443" s="221"/>
      <c r="D443" s="275"/>
      <c r="E443" s="284"/>
      <c r="F443" s="294"/>
      <c r="G443" s="346"/>
      <c r="H443" s="313"/>
      <c r="I443" s="313"/>
      <c r="J443" s="313"/>
    </row>
    <row r="444" spans="2:10" s="234" customFormat="1" hidden="1" outlineLevel="2">
      <c r="C444" s="221"/>
      <c r="D444" s="286" t="s">
        <v>256</v>
      </c>
      <c r="E444" s="288"/>
      <c r="F444" s="295"/>
      <c r="G444" s="346"/>
      <c r="H444" s="313"/>
      <c r="I444" s="313"/>
      <c r="J444" s="313"/>
    </row>
    <row r="445" spans="2:10" s="234" customFormat="1" hidden="1" outlineLevel="2">
      <c r="B445" s="283"/>
      <c r="C445" s="221"/>
      <c r="D445" s="275"/>
      <c r="E445" s="284"/>
      <c r="F445" s="294"/>
      <c r="G445" s="346"/>
      <c r="H445" s="313"/>
      <c r="I445" s="313"/>
      <c r="J445" s="313"/>
    </row>
    <row r="446" spans="2:10" s="234" customFormat="1" hidden="1" outlineLevel="2">
      <c r="C446" s="221"/>
      <c r="D446" s="286" t="s">
        <v>257</v>
      </c>
      <c r="E446" s="288"/>
      <c r="F446" s="295"/>
      <c r="G446" s="346"/>
      <c r="H446" s="313"/>
      <c r="I446" s="313"/>
      <c r="J446" s="313"/>
    </row>
    <row r="447" spans="2:10" hidden="1" outlineLevel="1">
      <c r="E447" s="284"/>
      <c r="F447" s="294"/>
      <c r="G447" s="345"/>
    </row>
    <row r="448" spans="2:10" ht="38.25" hidden="1" outlineLevel="1">
      <c r="E448" s="289" t="s">
        <v>742</v>
      </c>
      <c r="F448" s="294"/>
      <c r="G448" s="345"/>
    </row>
    <row r="449" spans="2:10" ht="293.25" hidden="1" outlineLevel="1">
      <c r="E449" s="290" t="s">
        <v>765</v>
      </c>
      <c r="F449" s="294"/>
      <c r="G449" s="345"/>
    </row>
    <row r="450" spans="2:10" ht="229.5" hidden="1" outlineLevel="2">
      <c r="E450" s="291" t="s">
        <v>740</v>
      </c>
      <c r="G450" s="345"/>
    </row>
    <row r="451" spans="2:10" ht="267.75" hidden="1" outlineLevel="2">
      <c r="E451" s="291" t="s">
        <v>737</v>
      </c>
      <c r="G451" s="345"/>
    </row>
    <row r="452" spans="2:10" ht="255" hidden="1" outlineLevel="2">
      <c r="E452" s="291" t="s">
        <v>739</v>
      </c>
      <c r="G452" s="345"/>
    </row>
    <row r="453" spans="2:10" ht="216.75" hidden="1" outlineLevel="2">
      <c r="E453" s="291" t="s">
        <v>738</v>
      </c>
      <c r="G453" s="345"/>
    </row>
    <row r="454" spans="2:10" ht="13.5" collapsed="1" thickBot="1">
      <c r="G454" s="345"/>
    </row>
    <row r="455" spans="2:10" ht="13.5" thickBot="1">
      <c r="B455" s="280"/>
      <c r="D455" s="297" t="s">
        <v>56</v>
      </c>
      <c r="E455" s="281" t="s">
        <v>306</v>
      </c>
      <c r="F455" s="295"/>
      <c r="G455" s="258" t="s">
        <v>794</v>
      </c>
      <c r="H455" s="318" t="s">
        <v>101</v>
      </c>
      <c r="I455" s="318"/>
    </row>
    <row r="456" spans="2:10" s="234" customFormat="1">
      <c r="B456" s="283"/>
      <c r="C456" s="221"/>
      <c r="D456" s="275"/>
      <c r="E456" s="284" t="s">
        <v>307</v>
      </c>
      <c r="F456" s="294"/>
      <c r="G456" s="346"/>
      <c r="H456" s="313"/>
      <c r="I456" s="313"/>
      <c r="J456" s="313"/>
    </row>
    <row r="457" spans="2:10" s="234" customFormat="1" hidden="1" outlineLevel="2">
      <c r="C457" s="221"/>
      <c r="D457" s="286" t="s">
        <v>254</v>
      </c>
      <c r="E457" s="287"/>
      <c r="F457" s="295"/>
      <c r="G457" s="346"/>
      <c r="H457" s="313"/>
      <c r="I457" s="313"/>
      <c r="J457" s="313"/>
    </row>
    <row r="458" spans="2:10" s="234" customFormat="1" hidden="1" outlineLevel="2">
      <c r="B458" s="283"/>
      <c r="C458" s="221"/>
      <c r="D458" s="275"/>
      <c r="E458" s="284"/>
      <c r="F458" s="294"/>
      <c r="G458" s="346"/>
      <c r="H458" s="313"/>
      <c r="I458" s="313"/>
      <c r="J458" s="313"/>
    </row>
    <row r="459" spans="2:10" s="234" customFormat="1" hidden="1" outlineLevel="2">
      <c r="C459" s="221"/>
      <c r="D459" s="286" t="s">
        <v>255</v>
      </c>
      <c r="E459" s="287"/>
      <c r="F459" s="295"/>
      <c r="G459" s="346"/>
      <c r="H459" s="313"/>
      <c r="I459" s="313"/>
      <c r="J459" s="313"/>
    </row>
    <row r="460" spans="2:10" s="234" customFormat="1" hidden="1" outlineLevel="2">
      <c r="B460" s="283"/>
      <c r="C460" s="221"/>
      <c r="D460" s="275"/>
      <c r="E460" s="284"/>
      <c r="F460" s="294"/>
      <c r="G460" s="346"/>
      <c r="H460" s="313"/>
      <c r="I460" s="313"/>
      <c r="J460" s="313"/>
    </row>
    <row r="461" spans="2:10" s="234" customFormat="1" hidden="1" outlineLevel="2">
      <c r="C461" s="221"/>
      <c r="D461" s="286" t="s">
        <v>256</v>
      </c>
      <c r="E461" s="288"/>
      <c r="F461" s="295"/>
      <c r="G461" s="346"/>
      <c r="H461" s="313"/>
      <c r="I461" s="313"/>
      <c r="J461" s="313"/>
    </row>
    <row r="462" spans="2:10" s="234" customFormat="1" hidden="1" outlineLevel="2">
      <c r="B462" s="283"/>
      <c r="C462" s="221"/>
      <c r="D462" s="275"/>
      <c r="E462" s="284"/>
      <c r="F462" s="294"/>
      <c r="G462" s="346"/>
      <c r="H462" s="313"/>
      <c r="I462" s="313"/>
      <c r="J462" s="313"/>
    </row>
    <row r="463" spans="2:10" s="234" customFormat="1" hidden="1" outlineLevel="2">
      <c r="C463" s="221"/>
      <c r="D463" s="286" t="s">
        <v>257</v>
      </c>
      <c r="E463" s="288"/>
      <c r="F463" s="295"/>
      <c r="G463" s="346"/>
      <c r="H463" s="313"/>
      <c r="I463" s="313"/>
      <c r="J463" s="313"/>
    </row>
    <row r="464" spans="2:10" hidden="1" outlineLevel="1">
      <c r="E464" s="284"/>
      <c r="F464" s="294"/>
      <c r="G464" s="345"/>
    </row>
    <row r="465" spans="2:10" ht="38.25" hidden="1" outlineLevel="1">
      <c r="E465" s="289" t="s">
        <v>742</v>
      </c>
      <c r="F465" s="294"/>
      <c r="G465" s="345"/>
    </row>
    <row r="466" spans="2:10" ht="293.25" hidden="1" outlineLevel="1">
      <c r="E466" s="290" t="s">
        <v>764</v>
      </c>
      <c r="F466" s="294"/>
      <c r="G466" s="345"/>
    </row>
    <row r="467" spans="2:10" ht="229.5" hidden="1" outlineLevel="2">
      <c r="E467" s="291" t="s">
        <v>740</v>
      </c>
      <c r="G467" s="345"/>
    </row>
    <row r="468" spans="2:10" ht="267.75" hidden="1" outlineLevel="2">
      <c r="E468" s="291" t="s">
        <v>737</v>
      </c>
      <c r="G468" s="345"/>
    </row>
    <row r="469" spans="2:10" ht="255" hidden="1" outlineLevel="2">
      <c r="E469" s="291" t="s">
        <v>739</v>
      </c>
      <c r="G469" s="345"/>
    </row>
    <row r="470" spans="2:10" ht="216.75" hidden="1" outlineLevel="2">
      <c r="E470" s="291" t="s">
        <v>738</v>
      </c>
      <c r="G470" s="345"/>
    </row>
    <row r="471" spans="2:10" ht="13.5" collapsed="1" thickBot="1">
      <c r="G471" s="345"/>
    </row>
    <row r="472" spans="2:10" ht="26.25" thickBot="1">
      <c r="B472" s="235"/>
      <c r="D472" s="297" t="s">
        <v>50</v>
      </c>
      <c r="E472" s="301" t="s">
        <v>308</v>
      </c>
      <c r="F472" s="295"/>
      <c r="G472" s="258" t="s">
        <v>794</v>
      </c>
    </row>
    <row r="473" spans="2:10" s="234" customFormat="1">
      <c r="B473" s="283"/>
      <c r="C473" s="221"/>
      <c r="D473" s="275"/>
      <c r="E473" s="284" t="s">
        <v>309</v>
      </c>
      <c r="F473" s="294"/>
      <c r="G473" s="346"/>
      <c r="H473" s="313"/>
      <c r="I473" s="313"/>
      <c r="J473" s="313"/>
    </row>
    <row r="474" spans="2:10" s="234" customFormat="1" hidden="1" outlineLevel="2">
      <c r="C474" s="221"/>
      <c r="D474" s="286" t="s">
        <v>254</v>
      </c>
      <c r="E474" s="287"/>
      <c r="F474" s="295"/>
      <c r="G474" s="346"/>
      <c r="H474" s="313"/>
      <c r="I474" s="313"/>
      <c r="J474" s="313"/>
    </row>
    <row r="475" spans="2:10" s="234" customFormat="1" hidden="1" outlineLevel="2">
      <c r="B475" s="283"/>
      <c r="C475" s="221"/>
      <c r="D475" s="275"/>
      <c r="E475" s="284"/>
      <c r="F475" s="294"/>
      <c r="G475" s="346"/>
      <c r="H475" s="313"/>
      <c r="I475" s="313"/>
      <c r="J475" s="313"/>
    </row>
    <row r="476" spans="2:10" s="234" customFormat="1" hidden="1" outlineLevel="2">
      <c r="C476" s="221"/>
      <c r="D476" s="286" t="s">
        <v>255</v>
      </c>
      <c r="E476" s="287"/>
      <c r="F476" s="295"/>
      <c r="G476" s="346"/>
      <c r="H476" s="313"/>
      <c r="I476" s="313"/>
      <c r="J476" s="313"/>
    </row>
    <row r="477" spans="2:10" s="234" customFormat="1" hidden="1" outlineLevel="2">
      <c r="B477" s="283"/>
      <c r="C477" s="221"/>
      <c r="D477" s="275"/>
      <c r="E477" s="284"/>
      <c r="F477" s="294"/>
      <c r="G477" s="346"/>
      <c r="H477" s="313"/>
      <c r="I477" s="313"/>
      <c r="J477" s="313"/>
    </row>
    <row r="478" spans="2:10" s="234" customFormat="1" hidden="1" outlineLevel="2">
      <c r="C478" s="221"/>
      <c r="D478" s="286" t="s">
        <v>256</v>
      </c>
      <c r="E478" s="288"/>
      <c r="F478" s="295"/>
      <c r="G478" s="346"/>
      <c r="H478" s="313"/>
      <c r="I478" s="313"/>
      <c r="J478" s="313"/>
    </row>
    <row r="479" spans="2:10" s="234" customFormat="1" hidden="1" outlineLevel="2">
      <c r="B479" s="283"/>
      <c r="C479" s="221"/>
      <c r="D479" s="275"/>
      <c r="E479" s="284"/>
      <c r="F479" s="294"/>
      <c r="G479" s="346"/>
      <c r="H479" s="313"/>
      <c r="I479" s="313"/>
      <c r="J479" s="313"/>
    </row>
    <row r="480" spans="2:10" s="234" customFormat="1" hidden="1" outlineLevel="2">
      <c r="C480" s="221"/>
      <c r="D480" s="286" t="s">
        <v>257</v>
      </c>
      <c r="E480" s="288"/>
      <c r="F480" s="295"/>
      <c r="G480" s="346"/>
      <c r="H480" s="313"/>
      <c r="I480" s="313"/>
      <c r="J480" s="313"/>
    </row>
    <row r="481" spans="2:10" hidden="1" outlineLevel="1">
      <c r="E481" s="284"/>
      <c r="F481" s="294"/>
      <c r="G481" s="345"/>
    </row>
    <row r="482" spans="2:10" ht="38.25" hidden="1" outlineLevel="1">
      <c r="E482" s="289" t="s">
        <v>742</v>
      </c>
      <c r="F482" s="294"/>
      <c r="G482" s="345"/>
    </row>
    <row r="483" spans="2:10" ht="229.5" hidden="1" outlineLevel="1">
      <c r="E483" s="290" t="s">
        <v>763</v>
      </c>
      <c r="F483" s="294"/>
      <c r="G483" s="345"/>
    </row>
    <row r="484" spans="2:10" ht="229.5" hidden="1" outlineLevel="2">
      <c r="E484" s="291" t="s">
        <v>740</v>
      </c>
      <c r="G484" s="345"/>
    </row>
    <row r="485" spans="2:10" ht="267.75" hidden="1" outlineLevel="2">
      <c r="E485" s="291" t="s">
        <v>737</v>
      </c>
      <c r="G485" s="345"/>
    </row>
    <row r="486" spans="2:10" ht="255" hidden="1" outlineLevel="2">
      <c r="E486" s="291" t="s">
        <v>739</v>
      </c>
      <c r="G486" s="345"/>
    </row>
    <row r="487" spans="2:10" ht="216.75" hidden="1" outlineLevel="2">
      <c r="E487" s="291" t="s">
        <v>738</v>
      </c>
      <c r="G487" s="345"/>
    </row>
    <row r="488" spans="2:10" ht="13.5" collapsed="1" thickBot="1">
      <c r="G488" s="345"/>
    </row>
    <row r="489" spans="2:10" ht="26.25" thickBot="1">
      <c r="B489" s="235"/>
      <c r="D489" s="297" t="s">
        <v>57</v>
      </c>
      <c r="E489" s="296" t="s">
        <v>310</v>
      </c>
      <c r="F489" s="295"/>
      <c r="G489" s="258" t="s">
        <v>794</v>
      </c>
    </row>
    <row r="490" spans="2:10" s="234" customFormat="1">
      <c r="B490" s="283"/>
      <c r="C490" s="221"/>
      <c r="D490" s="275"/>
      <c r="E490" s="284" t="s">
        <v>311</v>
      </c>
      <c r="F490" s="294"/>
      <c r="G490" s="346"/>
      <c r="H490" s="313"/>
      <c r="I490" s="313"/>
      <c r="J490" s="313"/>
    </row>
    <row r="491" spans="2:10" s="234" customFormat="1" hidden="1" outlineLevel="2">
      <c r="C491" s="221"/>
      <c r="D491" s="286" t="s">
        <v>254</v>
      </c>
      <c r="E491" s="287"/>
      <c r="F491" s="295"/>
      <c r="G491" s="346"/>
      <c r="H491" s="313"/>
      <c r="I491" s="313"/>
      <c r="J491" s="313"/>
    </row>
    <row r="492" spans="2:10" s="234" customFormat="1" hidden="1" outlineLevel="2">
      <c r="B492" s="283"/>
      <c r="C492" s="221"/>
      <c r="D492" s="275"/>
      <c r="E492" s="284"/>
      <c r="F492" s="294"/>
      <c r="G492" s="346"/>
      <c r="H492" s="313"/>
      <c r="I492" s="313"/>
      <c r="J492" s="313"/>
    </row>
    <row r="493" spans="2:10" s="234" customFormat="1" hidden="1" outlineLevel="2">
      <c r="C493" s="221"/>
      <c r="D493" s="286" t="s">
        <v>255</v>
      </c>
      <c r="E493" s="287"/>
      <c r="F493" s="295"/>
      <c r="G493" s="346"/>
      <c r="H493" s="313"/>
      <c r="I493" s="313"/>
      <c r="J493" s="313"/>
    </row>
    <row r="494" spans="2:10" s="234" customFormat="1" hidden="1" outlineLevel="2">
      <c r="B494" s="283"/>
      <c r="C494" s="221"/>
      <c r="D494" s="275"/>
      <c r="E494" s="284"/>
      <c r="F494" s="294"/>
      <c r="G494" s="346"/>
      <c r="H494" s="313"/>
      <c r="I494" s="313"/>
      <c r="J494" s="313"/>
    </row>
    <row r="495" spans="2:10" s="234" customFormat="1" hidden="1" outlineLevel="2">
      <c r="C495" s="221"/>
      <c r="D495" s="286" t="s">
        <v>256</v>
      </c>
      <c r="E495" s="288"/>
      <c r="F495" s="295"/>
      <c r="G495" s="346"/>
      <c r="H495" s="313"/>
      <c r="I495" s="313"/>
      <c r="J495" s="313"/>
    </row>
    <row r="496" spans="2:10" s="234" customFormat="1" hidden="1" outlineLevel="2">
      <c r="B496" s="283"/>
      <c r="C496" s="221"/>
      <c r="D496" s="275"/>
      <c r="E496" s="284"/>
      <c r="F496" s="294"/>
      <c r="G496" s="346"/>
      <c r="H496" s="313"/>
      <c r="I496" s="313"/>
      <c r="J496" s="313"/>
    </row>
    <row r="497" spans="2:10" s="234" customFormat="1" hidden="1" outlineLevel="2">
      <c r="C497" s="221"/>
      <c r="D497" s="286" t="s">
        <v>257</v>
      </c>
      <c r="E497" s="288"/>
      <c r="F497" s="295"/>
      <c r="G497" s="346"/>
      <c r="H497" s="313"/>
      <c r="I497" s="313"/>
      <c r="J497" s="313"/>
    </row>
    <row r="498" spans="2:10" hidden="1" outlineLevel="1">
      <c r="E498" s="284"/>
      <c r="F498" s="294"/>
      <c r="G498" s="345"/>
    </row>
    <row r="499" spans="2:10" ht="38.25" hidden="1" outlineLevel="1">
      <c r="E499" s="289" t="s">
        <v>742</v>
      </c>
      <c r="F499" s="294"/>
      <c r="G499" s="345"/>
    </row>
    <row r="500" spans="2:10" ht="357" hidden="1" outlineLevel="1">
      <c r="D500" s="297"/>
      <c r="E500" s="290" t="s">
        <v>762</v>
      </c>
      <c r="F500" s="294"/>
      <c r="G500" s="345"/>
    </row>
    <row r="501" spans="2:10" ht="229.5" hidden="1" outlineLevel="2">
      <c r="E501" s="291" t="s">
        <v>740</v>
      </c>
      <c r="G501" s="345"/>
    </row>
    <row r="502" spans="2:10" ht="267.75" hidden="1" outlineLevel="2">
      <c r="E502" s="291" t="s">
        <v>737</v>
      </c>
      <c r="G502" s="345"/>
    </row>
    <row r="503" spans="2:10" ht="255" hidden="1" outlineLevel="2">
      <c r="E503" s="291" t="s">
        <v>739</v>
      </c>
      <c r="G503" s="345"/>
    </row>
    <row r="504" spans="2:10" ht="216.75" hidden="1" outlineLevel="2">
      <c r="E504" s="291" t="s">
        <v>738</v>
      </c>
      <c r="G504" s="345"/>
    </row>
    <row r="505" spans="2:10" ht="13.5" collapsed="1" thickBot="1">
      <c r="G505" s="345"/>
    </row>
    <row r="506" spans="2:10" ht="26.25" thickBot="1">
      <c r="B506" s="235"/>
      <c r="D506" s="297" t="s">
        <v>58</v>
      </c>
      <c r="E506" s="281" t="s">
        <v>312</v>
      </c>
      <c r="F506" s="295"/>
      <c r="G506" s="258" t="s">
        <v>794</v>
      </c>
      <c r="H506" s="318" t="s">
        <v>102</v>
      </c>
      <c r="I506" s="318"/>
    </row>
    <row r="507" spans="2:10" s="234" customFormat="1">
      <c r="B507" s="283"/>
      <c r="C507" s="221"/>
      <c r="D507" s="275"/>
      <c r="E507" s="284" t="s">
        <v>313</v>
      </c>
      <c r="F507" s="294"/>
      <c r="G507" s="346"/>
      <c r="H507" s="313"/>
      <c r="I507" s="313"/>
      <c r="J507" s="313"/>
    </row>
    <row r="508" spans="2:10" s="234" customFormat="1" hidden="1" outlineLevel="2">
      <c r="C508" s="221"/>
      <c r="D508" s="286" t="s">
        <v>254</v>
      </c>
      <c r="E508" s="287"/>
      <c r="F508" s="295"/>
      <c r="G508" s="346"/>
      <c r="H508" s="313"/>
      <c r="I508" s="313"/>
      <c r="J508" s="313"/>
    </row>
    <row r="509" spans="2:10" s="234" customFormat="1" hidden="1" outlineLevel="2">
      <c r="B509" s="283"/>
      <c r="C509" s="221"/>
      <c r="D509" s="275"/>
      <c r="E509" s="284"/>
      <c r="F509" s="294"/>
      <c r="G509" s="346"/>
      <c r="H509" s="313"/>
      <c r="I509" s="313"/>
      <c r="J509" s="313"/>
    </row>
    <row r="510" spans="2:10" s="234" customFormat="1" hidden="1" outlineLevel="2">
      <c r="C510" s="221"/>
      <c r="D510" s="286" t="s">
        <v>255</v>
      </c>
      <c r="E510" s="307"/>
      <c r="F510" s="295"/>
      <c r="G510" s="346"/>
      <c r="H510" s="313"/>
      <c r="I510" s="313"/>
      <c r="J510" s="313"/>
    </row>
    <row r="511" spans="2:10" s="234" customFormat="1" hidden="1" outlineLevel="2">
      <c r="B511" s="283"/>
      <c r="C511" s="221"/>
      <c r="D511" s="275"/>
      <c r="E511" s="284"/>
      <c r="F511" s="294"/>
      <c r="G511" s="346"/>
      <c r="H511" s="313"/>
      <c r="I511" s="313"/>
      <c r="J511" s="313"/>
    </row>
    <row r="512" spans="2:10" s="234" customFormat="1" hidden="1" outlineLevel="2">
      <c r="C512" s="221"/>
      <c r="D512" s="286" t="s">
        <v>256</v>
      </c>
      <c r="E512" s="288"/>
      <c r="F512" s="295"/>
      <c r="G512" s="346"/>
      <c r="H512" s="313"/>
      <c r="I512" s="313"/>
      <c r="J512" s="313"/>
    </row>
    <row r="513" spans="2:10" s="234" customFormat="1" hidden="1" outlineLevel="2">
      <c r="B513" s="283"/>
      <c r="C513" s="221"/>
      <c r="D513" s="275"/>
      <c r="E513" s="284"/>
      <c r="F513" s="294"/>
      <c r="G513" s="346"/>
      <c r="H513" s="313"/>
      <c r="I513" s="313"/>
      <c r="J513" s="313"/>
    </row>
    <row r="514" spans="2:10" s="234" customFormat="1" hidden="1" outlineLevel="2">
      <c r="C514" s="221"/>
      <c r="D514" s="286" t="s">
        <v>257</v>
      </c>
      <c r="E514" s="288"/>
      <c r="F514" s="295"/>
      <c r="G514" s="346"/>
      <c r="H514" s="313"/>
      <c r="I514" s="313"/>
      <c r="J514" s="313"/>
    </row>
    <row r="515" spans="2:10" s="234" customFormat="1" hidden="1" outlineLevel="1">
      <c r="B515" s="283"/>
      <c r="C515" s="221"/>
      <c r="D515" s="275"/>
      <c r="E515" s="284"/>
      <c r="F515" s="294"/>
      <c r="G515" s="346"/>
      <c r="H515" s="313"/>
      <c r="I515" s="313"/>
      <c r="J515" s="313"/>
    </row>
    <row r="516" spans="2:10" s="234" customFormat="1" ht="38.25" hidden="1" outlineLevel="1">
      <c r="C516" s="221"/>
      <c r="D516" s="286"/>
      <c r="E516" s="289" t="s">
        <v>742</v>
      </c>
      <c r="F516" s="295"/>
      <c r="G516" s="346"/>
      <c r="H516" s="313"/>
      <c r="I516" s="313"/>
      <c r="J516" s="313"/>
    </row>
    <row r="517" spans="2:10" ht="318.75" hidden="1" outlineLevel="1">
      <c r="E517" s="290" t="s">
        <v>761</v>
      </c>
      <c r="F517" s="294"/>
      <c r="G517" s="345"/>
    </row>
    <row r="518" spans="2:10" ht="229.5" hidden="1" outlineLevel="2">
      <c r="E518" s="291" t="s">
        <v>740</v>
      </c>
      <c r="G518" s="345"/>
    </row>
    <row r="519" spans="2:10" ht="267.75" hidden="1" outlineLevel="2">
      <c r="E519" s="291" t="s">
        <v>737</v>
      </c>
      <c r="G519" s="345"/>
    </row>
    <row r="520" spans="2:10" ht="255" hidden="1" outlineLevel="2">
      <c r="E520" s="291" t="s">
        <v>739</v>
      </c>
      <c r="G520" s="345"/>
    </row>
    <row r="521" spans="2:10" ht="216.75" hidden="1" outlineLevel="2">
      <c r="E521" s="291" t="s">
        <v>738</v>
      </c>
      <c r="G521" s="345"/>
    </row>
    <row r="522" spans="2:10" ht="13.5" collapsed="1" thickBot="1">
      <c r="G522" s="345"/>
    </row>
    <row r="523" spans="2:10" ht="26.25" thickBot="1">
      <c r="B523" s="235"/>
      <c r="D523" s="297" t="s">
        <v>59</v>
      </c>
      <c r="E523" s="293" t="s">
        <v>314</v>
      </c>
      <c r="F523" s="295"/>
      <c r="G523" s="258" t="s">
        <v>794</v>
      </c>
      <c r="J523" s="418"/>
    </row>
    <row r="524" spans="2:10" s="234" customFormat="1">
      <c r="B524" s="283"/>
      <c r="C524" s="221"/>
      <c r="D524" s="275"/>
      <c r="E524" s="284" t="s">
        <v>315</v>
      </c>
      <c r="F524" s="294"/>
      <c r="G524" s="346"/>
      <c r="H524" s="313"/>
      <c r="I524" s="313"/>
      <c r="J524" s="313"/>
    </row>
    <row r="525" spans="2:10" s="234" customFormat="1" hidden="1" outlineLevel="2">
      <c r="C525" s="221"/>
      <c r="D525" s="286" t="s">
        <v>254</v>
      </c>
      <c r="E525" s="287"/>
      <c r="F525" s="295"/>
      <c r="G525" s="346"/>
      <c r="H525" s="313"/>
      <c r="I525" s="313"/>
      <c r="J525" s="313"/>
    </row>
    <row r="526" spans="2:10" s="234" customFormat="1" hidden="1" outlineLevel="2">
      <c r="B526" s="283"/>
      <c r="C526" s="221"/>
      <c r="D526" s="275"/>
      <c r="E526" s="284"/>
      <c r="F526" s="294"/>
      <c r="G526" s="346"/>
      <c r="H526" s="313"/>
      <c r="I526" s="313"/>
      <c r="J526" s="313"/>
    </row>
    <row r="527" spans="2:10" s="234" customFormat="1" hidden="1" outlineLevel="2">
      <c r="C527" s="221"/>
      <c r="D527" s="286" t="s">
        <v>255</v>
      </c>
      <c r="E527" s="287"/>
      <c r="F527" s="295"/>
      <c r="G527" s="346"/>
      <c r="H527" s="313"/>
      <c r="I527" s="313"/>
      <c r="J527" s="313"/>
    </row>
    <row r="528" spans="2:10" s="234" customFormat="1" hidden="1" outlineLevel="2">
      <c r="B528" s="283"/>
      <c r="C528" s="221"/>
      <c r="D528" s="275"/>
      <c r="E528" s="284"/>
      <c r="F528" s="294"/>
      <c r="G528" s="346"/>
      <c r="H528" s="313"/>
      <c r="I528" s="313"/>
      <c r="J528" s="313"/>
    </row>
    <row r="529" spans="2:10" s="234" customFormat="1" hidden="1" outlineLevel="2">
      <c r="C529" s="221"/>
      <c r="D529" s="286" t="s">
        <v>256</v>
      </c>
      <c r="E529" s="288"/>
      <c r="F529" s="295"/>
      <c r="G529" s="346"/>
      <c r="H529" s="313"/>
      <c r="I529" s="313"/>
      <c r="J529" s="313"/>
    </row>
    <row r="530" spans="2:10" s="234" customFormat="1" hidden="1" outlineLevel="2">
      <c r="B530" s="283"/>
      <c r="C530" s="221"/>
      <c r="D530" s="275"/>
      <c r="E530" s="284"/>
      <c r="F530" s="294"/>
      <c r="G530" s="346"/>
      <c r="H530" s="313"/>
      <c r="I530" s="313"/>
      <c r="J530" s="313"/>
    </row>
    <row r="531" spans="2:10" s="234" customFormat="1" hidden="1" outlineLevel="2">
      <c r="C531" s="221"/>
      <c r="D531" s="286" t="s">
        <v>257</v>
      </c>
      <c r="E531" s="288"/>
      <c r="F531" s="295"/>
      <c r="G531" s="346"/>
      <c r="H531" s="313"/>
      <c r="I531" s="313"/>
      <c r="J531" s="313"/>
    </row>
    <row r="532" spans="2:10" hidden="1" outlineLevel="1">
      <c r="E532" s="284"/>
      <c r="F532" s="294"/>
      <c r="G532" s="345"/>
    </row>
    <row r="533" spans="2:10" ht="38.25" hidden="1" outlineLevel="1">
      <c r="E533" s="289" t="s">
        <v>742</v>
      </c>
      <c r="F533" s="294"/>
      <c r="G533" s="345"/>
    </row>
    <row r="534" spans="2:10" ht="242.25" hidden="1" outlineLevel="1">
      <c r="D534" s="297"/>
      <c r="E534" s="290" t="s">
        <v>760</v>
      </c>
      <c r="F534" s="294"/>
      <c r="G534" s="345"/>
    </row>
    <row r="535" spans="2:10" ht="229.5" hidden="1" outlineLevel="2">
      <c r="E535" s="291" t="s">
        <v>740</v>
      </c>
      <c r="G535" s="345"/>
    </row>
    <row r="536" spans="2:10" ht="267.75" hidden="1" outlineLevel="2">
      <c r="E536" s="291" t="s">
        <v>737</v>
      </c>
      <c r="G536" s="345"/>
    </row>
    <row r="537" spans="2:10" ht="255" hidden="1" outlineLevel="2">
      <c r="E537" s="291" t="s">
        <v>739</v>
      </c>
      <c r="G537" s="345"/>
    </row>
    <row r="538" spans="2:10" ht="216.75" hidden="1" outlineLevel="2">
      <c r="E538" s="291" t="s">
        <v>738</v>
      </c>
      <c r="G538" s="345"/>
    </row>
    <row r="539" spans="2:10" collapsed="1">
      <c r="G539" s="345"/>
    </row>
    <row r="540" spans="2:10" ht="18">
      <c r="D540" s="278">
        <v>13</v>
      </c>
      <c r="E540" s="279" t="s">
        <v>51</v>
      </c>
      <c r="G540" s="258" t="s">
        <v>794</v>
      </c>
    </row>
    <row r="541" spans="2:10" ht="13.5" thickBot="1">
      <c r="G541" s="345"/>
    </row>
    <row r="542" spans="2:10" s="254" customFormat="1" ht="13.5" thickBot="1">
      <c r="B542" s="319"/>
      <c r="D542" s="300" t="s">
        <v>9</v>
      </c>
      <c r="E542" s="281" t="s">
        <v>316</v>
      </c>
      <c r="F542" s="281"/>
      <c r="G542" s="258" t="s">
        <v>794</v>
      </c>
      <c r="H542" s="321"/>
      <c r="I542" s="321"/>
      <c r="J542" s="321"/>
    </row>
    <row r="543" spans="2:10" s="255" customFormat="1">
      <c r="B543" s="303"/>
      <c r="C543" s="254"/>
      <c r="D543" s="300"/>
      <c r="E543" s="284" t="s">
        <v>317</v>
      </c>
      <c r="F543" s="304"/>
      <c r="G543" s="347"/>
      <c r="H543" s="323"/>
      <c r="I543" s="323"/>
      <c r="J543" s="323"/>
    </row>
    <row r="544" spans="2:10" s="255" customFormat="1" hidden="1" outlineLevel="2">
      <c r="C544" s="254"/>
      <c r="D544" s="306" t="s">
        <v>254</v>
      </c>
      <c r="E544" s="287"/>
      <c r="F544" s="281"/>
      <c r="G544" s="347"/>
      <c r="H544" s="323"/>
      <c r="I544" s="323"/>
      <c r="J544" s="323"/>
    </row>
    <row r="545" spans="2:10" s="255" customFormat="1" hidden="1" outlineLevel="2">
      <c r="B545" s="303"/>
      <c r="C545" s="254"/>
      <c r="D545" s="300"/>
      <c r="E545" s="284"/>
      <c r="F545" s="304"/>
      <c r="G545" s="347"/>
      <c r="H545" s="323"/>
      <c r="I545" s="323"/>
      <c r="J545" s="323"/>
    </row>
    <row r="546" spans="2:10" s="255" customFormat="1" hidden="1" outlineLevel="2">
      <c r="C546" s="254"/>
      <c r="D546" s="306" t="s">
        <v>255</v>
      </c>
      <c r="E546" s="287"/>
      <c r="F546" s="281"/>
      <c r="G546" s="347"/>
      <c r="H546" s="323"/>
      <c r="I546" s="323"/>
      <c r="J546" s="323"/>
    </row>
    <row r="547" spans="2:10" s="255" customFormat="1" hidden="1" outlineLevel="2">
      <c r="B547" s="303"/>
      <c r="C547" s="254"/>
      <c r="D547" s="300"/>
      <c r="E547" s="284"/>
      <c r="F547" s="304"/>
      <c r="G547" s="347"/>
      <c r="H547" s="323"/>
      <c r="I547" s="323"/>
      <c r="J547" s="323"/>
    </row>
    <row r="548" spans="2:10" s="255" customFormat="1" hidden="1" outlineLevel="2">
      <c r="C548" s="254"/>
      <c r="D548" s="306" t="s">
        <v>256</v>
      </c>
      <c r="E548" s="288"/>
      <c r="F548" s="281"/>
      <c r="G548" s="347"/>
      <c r="H548" s="323"/>
      <c r="I548" s="323"/>
      <c r="J548" s="323"/>
    </row>
    <row r="549" spans="2:10" s="255" customFormat="1" hidden="1" outlineLevel="2">
      <c r="B549" s="303"/>
      <c r="C549" s="254"/>
      <c r="D549" s="300"/>
      <c r="E549" s="284"/>
      <c r="F549" s="304"/>
      <c r="G549" s="347"/>
      <c r="H549" s="323"/>
      <c r="I549" s="323"/>
      <c r="J549" s="323"/>
    </row>
    <row r="550" spans="2:10" s="255" customFormat="1" hidden="1" outlineLevel="2">
      <c r="C550" s="254"/>
      <c r="D550" s="306" t="s">
        <v>257</v>
      </c>
      <c r="E550" s="288"/>
      <c r="F550" s="281"/>
      <c r="G550" s="347"/>
      <c r="H550" s="323"/>
      <c r="I550" s="323"/>
      <c r="J550" s="323"/>
    </row>
    <row r="551" spans="2:10" s="254" customFormat="1" hidden="1" outlineLevel="1">
      <c r="B551" s="308"/>
      <c r="D551" s="300"/>
      <c r="E551" s="284"/>
      <c r="F551" s="304"/>
      <c r="G551" s="348"/>
      <c r="H551" s="321"/>
      <c r="I551" s="321"/>
      <c r="J551" s="321"/>
    </row>
    <row r="552" spans="2:10" s="254" customFormat="1" ht="38.25" hidden="1" outlineLevel="1">
      <c r="B552" s="308"/>
      <c r="D552" s="300"/>
      <c r="E552" s="289" t="s">
        <v>742</v>
      </c>
      <c r="F552" s="304"/>
      <c r="G552" s="348"/>
      <c r="H552" s="321"/>
      <c r="I552" s="321"/>
      <c r="J552" s="321"/>
    </row>
    <row r="553" spans="2:10" s="254" customFormat="1" ht="306" hidden="1" outlineLevel="1">
      <c r="B553" s="308"/>
      <c r="D553" s="300"/>
      <c r="E553" s="291" t="s">
        <v>759</v>
      </c>
      <c r="F553" s="304"/>
      <c r="G553" s="348"/>
      <c r="H553" s="321"/>
      <c r="I553" s="321"/>
      <c r="J553" s="321"/>
    </row>
    <row r="554" spans="2:10" s="254" customFormat="1" ht="229.5" hidden="1" outlineLevel="2">
      <c r="B554" s="308"/>
      <c r="D554" s="300"/>
      <c r="E554" s="291" t="s">
        <v>740</v>
      </c>
      <c r="F554" s="309"/>
      <c r="G554" s="348"/>
      <c r="H554" s="321"/>
      <c r="I554" s="321"/>
      <c r="J554" s="321"/>
    </row>
    <row r="555" spans="2:10" s="254" customFormat="1" ht="267.75" hidden="1" outlineLevel="2">
      <c r="B555" s="308"/>
      <c r="D555" s="300"/>
      <c r="E555" s="291" t="s">
        <v>737</v>
      </c>
      <c r="F555" s="309"/>
      <c r="G555" s="348"/>
      <c r="H555" s="321"/>
      <c r="I555" s="321"/>
      <c r="J555" s="321"/>
    </row>
    <row r="556" spans="2:10" s="254" customFormat="1" ht="255" hidden="1" outlineLevel="2">
      <c r="B556" s="308"/>
      <c r="D556" s="300"/>
      <c r="E556" s="291" t="s">
        <v>739</v>
      </c>
      <c r="F556" s="309"/>
      <c r="G556" s="348"/>
      <c r="H556" s="321"/>
      <c r="I556" s="321"/>
      <c r="J556" s="321"/>
    </row>
    <row r="557" spans="2:10" s="254" customFormat="1" ht="216.75" hidden="1" outlineLevel="2">
      <c r="B557" s="308"/>
      <c r="D557" s="300"/>
      <c r="E557" s="291" t="s">
        <v>738</v>
      </c>
      <c r="F557" s="309"/>
      <c r="G557" s="348"/>
      <c r="H557" s="321"/>
      <c r="I557" s="321"/>
      <c r="J557" s="321"/>
    </row>
    <row r="558" spans="2:10" s="254" customFormat="1" ht="13.5" collapsed="1" thickBot="1">
      <c r="B558" s="308"/>
      <c r="D558" s="300"/>
      <c r="E558" s="268"/>
      <c r="F558" s="309"/>
      <c r="G558" s="348"/>
      <c r="H558" s="321"/>
      <c r="I558" s="321"/>
      <c r="J558" s="321"/>
    </row>
    <row r="559" spans="2:10" s="254" customFormat="1" ht="26.25" thickBot="1">
      <c r="B559" s="299"/>
      <c r="D559" s="300" t="s">
        <v>10</v>
      </c>
      <c r="E559" s="296" t="s">
        <v>318</v>
      </c>
      <c r="F559" s="281"/>
      <c r="G559" s="258" t="s">
        <v>794</v>
      </c>
      <c r="H559" s="321"/>
      <c r="I559" s="321"/>
      <c r="J559" s="321"/>
    </row>
    <row r="560" spans="2:10" s="255" customFormat="1">
      <c r="B560" s="303"/>
      <c r="C560" s="254"/>
      <c r="D560" s="300"/>
      <c r="E560" s="284" t="s">
        <v>319</v>
      </c>
      <c r="F560" s="304"/>
      <c r="G560" s="347"/>
      <c r="H560" s="323"/>
      <c r="I560" s="323"/>
      <c r="J560" s="323"/>
    </row>
    <row r="561" spans="2:10" s="255" customFormat="1" hidden="1" outlineLevel="2">
      <c r="C561" s="254"/>
      <c r="D561" s="306" t="s">
        <v>254</v>
      </c>
      <c r="E561" s="287"/>
      <c r="F561" s="281"/>
      <c r="G561" s="347"/>
      <c r="H561" s="323"/>
      <c r="I561" s="323"/>
      <c r="J561" s="323"/>
    </row>
    <row r="562" spans="2:10" s="255" customFormat="1" hidden="1" outlineLevel="2">
      <c r="B562" s="303"/>
      <c r="C562" s="254"/>
      <c r="D562" s="300"/>
      <c r="E562" s="284"/>
      <c r="F562" s="304"/>
      <c r="G562" s="347"/>
      <c r="H562" s="323"/>
      <c r="I562" s="323"/>
      <c r="J562" s="323"/>
    </row>
    <row r="563" spans="2:10" s="255" customFormat="1" hidden="1" outlineLevel="2">
      <c r="C563" s="254"/>
      <c r="D563" s="306" t="s">
        <v>255</v>
      </c>
      <c r="E563" s="287"/>
      <c r="F563" s="281"/>
      <c r="G563" s="347"/>
      <c r="H563" s="323"/>
      <c r="I563" s="323"/>
      <c r="J563" s="323"/>
    </row>
    <row r="564" spans="2:10" s="255" customFormat="1" hidden="1" outlineLevel="2">
      <c r="B564" s="303"/>
      <c r="C564" s="254"/>
      <c r="D564" s="300"/>
      <c r="E564" s="284"/>
      <c r="F564" s="304"/>
      <c r="G564" s="347"/>
      <c r="H564" s="323"/>
      <c r="I564" s="323"/>
      <c r="J564" s="323"/>
    </row>
    <row r="565" spans="2:10" s="255" customFormat="1" hidden="1" outlineLevel="2">
      <c r="C565" s="254"/>
      <c r="D565" s="306" t="s">
        <v>256</v>
      </c>
      <c r="E565" s="288"/>
      <c r="F565" s="281"/>
      <c r="G565" s="347"/>
      <c r="H565" s="323"/>
      <c r="I565" s="323"/>
      <c r="J565" s="323"/>
    </row>
    <row r="566" spans="2:10" s="255" customFormat="1" hidden="1" outlineLevel="2">
      <c r="B566" s="303"/>
      <c r="C566" s="254"/>
      <c r="D566" s="300"/>
      <c r="E566" s="284"/>
      <c r="F566" s="304"/>
      <c r="G566" s="347"/>
      <c r="H566" s="323"/>
      <c r="I566" s="323"/>
      <c r="J566" s="323"/>
    </row>
    <row r="567" spans="2:10" s="255" customFormat="1" hidden="1" outlineLevel="2">
      <c r="C567" s="254"/>
      <c r="D567" s="306" t="s">
        <v>257</v>
      </c>
      <c r="E567" s="288"/>
      <c r="F567" s="281"/>
      <c r="G567" s="347"/>
      <c r="H567" s="323"/>
      <c r="I567" s="323"/>
      <c r="J567" s="323"/>
    </row>
    <row r="568" spans="2:10" s="254" customFormat="1" hidden="1" outlineLevel="1">
      <c r="B568" s="308"/>
      <c r="D568" s="300"/>
      <c r="E568" s="284"/>
      <c r="F568" s="304"/>
      <c r="G568" s="348"/>
      <c r="H568" s="321"/>
      <c r="I568" s="321"/>
      <c r="J568" s="321"/>
    </row>
    <row r="569" spans="2:10" s="254" customFormat="1" ht="38.25" hidden="1" outlineLevel="1">
      <c r="B569" s="308"/>
      <c r="D569" s="300"/>
      <c r="E569" s="289" t="s">
        <v>742</v>
      </c>
      <c r="F569" s="304"/>
      <c r="G569" s="348"/>
      <c r="H569" s="321"/>
      <c r="I569" s="321"/>
      <c r="J569" s="321"/>
    </row>
    <row r="570" spans="2:10" s="254" customFormat="1" ht="318.75" hidden="1" outlineLevel="1">
      <c r="B570" s="308"/>
      <c r="D570" s="297"/>
      <c r="E570" s="290" t="s">
        <v>758</v>
      </c>
      <c r="F570" s="304"/>
      <c r="G570" s="348"/>
      <c r="H570" s="321"/>
      <c r="I570" s="321"/>
      <c r="J570" s="321"/>
    </row>
    <row r="571" spans="2:10" s="254" customFormat="1" ht="229.5" hidden="1" outlineLevel="2">
      <c r="B571" s="308"/>
      <c r="D571" s="300"/>
      <c r="E571" s="291" t="s">
        <v>740</v>
      </c>
      <c r="F571" s="309"/>
      <c r="G571" s="348"/>
      <c r="H571" s="321"/>
      <c r="I571" s="321"/>
      <c r="J571" s="321"/>
    </row>
    <row r="572" spans="2:10" s="254" customFormat="1" ht="267.75" hidden="1" outlineLevel="2">
      <c r="B572" s="308"/>
      <c r="D572" s="300"/>
      <c r="E572" s="291" t="s">
        <v>737</v>
      </c>
      <c r="F572" s="309"/>
      <c r="G572" s="348"/>
      <c r="H572" s="321"/>
      <c r="I572" s="321"/>
      <c r="J572" s="321"/>
    </row>
    <row r="573" spans="2:10" s="254" customFormat="1" ht="255" hidden="1" outlineLevel="2">
      <c r="B573" s="308"/>
      <c r="D573" s="300"/>
      <c r="E573" s="291" t="s">
        <v>739</v>
      </c>
      <c r="F573" s="309"/>
      <c r="G573" s="348"/>
      <c r="H573" s="321"/>
      <c r="I573" s="321"/>
      <c r="J573" s="321"/>
    </row>
    <row r="574" spans="2:10" s="254" customFormat="1" ht="216.75" hidden="1" outlineLevel="2">
      <c r="B574" s="308"/>
      <c r="D574" s="300"/>
      <c r="E574" s="291" t="s">
        <v>738</v>
      </c>
      <c r="F574" s="309"/>
      <c r="G574" s="348"/>
      <c r="H574" s="321"/>
      <c r="I574" s="321"/>
      <c r="J574" s="321"/>
    </row>
    <row r="575" spans="2:10" s="254" customFormat="1" ht="13.5" collapsed="1" thickBot="1">
      <c r="B575" s="308"/>
      <c r="D575" s="300"/>
      <c r="E575" s="268"/>
      <c r="F575" s="309"/>
      <c r="G575" s="348"/>
      <c r="H575" s="321"/>
      <c r="I575" s="321"/>
      <c r="J575" s="321"/>
    </row>
    <row r="576" spans="2:10" s="254" customFormat="1" ht="13.5" thickBot="1">
      <c r="B576" s="299"/>
      <c r="D576" s="300" t="s">
        <v>60</v>
      </c>
      <c r="E576" s="301" t="s">
        <v>320</v>
      </c>
      <c r="F576" s="281"/>
      <c r="G576" s="258" t="s">
        <v>794</v>
      </c>
      <c r="H576" s="321"/>
      <c r="I576" s="321"/>
      <c r="J576" s="321"/>
    </row>
    <row r="577" spans="2:10" s="255" customFormat="1">
      <c r="B577" s="303"/>
      <c r="C577" s="254"/>
      <c r="D577" s="300"/>
      <c r="E577" s="284" t="s">
        <v>321</v>
      </c>
      <c r="F577" s="304"/>
      <c r="G577" s="347"/>
      <c r="H577" s="323"/>
      <c r="I577" s="323"/>
      <c r="J577" s="323"/>
    </row>
    <row r="578" spans="2:10" s="255" customFormat="1" hidden="1" outlineLevel="2">
      <c r="C578" s="254"/>
      <c r="D578" s="306" t="s">
        <v>254</v>
      </c>
      <c r="E578" s="307"/>
      <c r="F578" s="281"/>
      <c r="G578" s="347"/>
      <c r="H578" s="323"/>
      <c r="I578" s="323"/>
      <c r="J578" s="323"/>
    </row>
    <row r="579" spans="2:10" s="255" customFormat="1" hidden="1" outlineLevel="2">
      <c r="B579" s="303"/>
      <c r="C579" s="254"/>
      <c r="D579" s="300"/>
      <c r="E579" s="284"/>
      <c r="F579" s="304"/>
      <c r="G579" s="347"/>
      <c r="H579" s="323"/>
      <c r="I579" s="323"/>
      <c r="J579" s="323"/>
    </row>
    <row r="580" spans="2:10" s="255" customFormat="1" hidden="1" outlineLevel="2">
      <c r="C580" s="254"/>
      <c r="D580" s="306" t="s">
        <v>255</v>
      </c>
      <c r="E580" s="287"/>
      <c r="F580" s="281"/>
      <c r="G580" s="347"/>
      <c r="H580" s="323"/>
      <c r="I580" s="323"/>
      <c r="J580" s="323"/>
    </row>
    <row r="581" spans="2:10" s="255" customFormat="1" hidden="1" outlineLevel="2">
      <c r="B581" s="303"/>
      <c r="C581" s="254"/>
      <c r="D581" s="300"/>
      <c r="E581" s="284"/>
      <c r="F581" s="304"/>
      <c r="G581" s="347"/>
      <c r="H581" s="323"/>
      <c r="I581" s="323"/>
      <c r="J581" s="323"/>
    </row>
    <row r="582" spans="2:10" s="255" customFormat="1" hidden="1" outlineLevel="2">
      <c r="C582" s="254"/>
      <c r="D582" s="306" t="s">
        <v>256</v>
      </c>
      <c r="E582" s="288"/>
      <c r="F582" s="281"/>
      <c r="G582" s="347"/>
      <c r="H582" s="323"/>
      <c r="I582" s="323"/>
      <c r="J582" s="323"/>
    </row>
    <row r="583" spans="2:10" s="255" customFormat="1" hidden="1" outlineLevel="2">
      <c r="B583" s="303"/>
      <c r="C583" s="254"/>
      <c r="D583" s="300"/>
      <c r="E583" s="284"/>
      <c r="F583" s="304"/>
      <c r="G583" s="347"/>
      <c r="H583" s="323"/>
      <c r="I583" s="323"/>
      <c r="J583" s="323"/>
    </row>
    <row r="584" spans="2:10" s="255" customFormat="1" hidden="1" outlineLevel="2">
      <c r="C584" s="254"/>
      <c r="D584" s="306" t="s">
        <v>257</v>
      </c>
      <c r="E584" s="288"/>
      <c r="F584" s="281"/>
      <c r="G584" s="347"/>
      <c r="H584" s="323"/>
      <c r="I584" s="323"/>
      <c r="J584" s="323"/>
    </row>
    <row r="585" spans="2:10" s="254" customFormat="1" hidden="1" outlineLevel="1">
      <c r="B585" s="308"/>
      <c r="D585" s="300"/>
      <c r="E585" s="284"/>
      <c r="F585" s="304"/>
      <c r="G585" s="348"/>
      <c r="H585" s="321"/>
      <c r="I585" s="321"/>
      <c r="J585" s="321"/>
    </row>
    <row r="586" spans="2:10" s="254" customFormat="1" ht="38.25" hidden="1" outlineLevel="1">
      <c r="B586" s="308"/>
      <c r="D586" s="300"/>
      <c r="E586" s="289" t="s">
        <v>742</v>
      </c>
      <c r="F586" s="304"/>
      <c r="G586" s="348"/>
      <c r="H586" s="321"/>
      <c r="I586" s="321"/>
      <c r="J586" s="321"/>
    </row>
    <row r="587" spans="2:10" s="254" customFormat="1" ht="178.5" hidden="1" outlineLevel="1">
      <c r="B587" s="308"/>
      <c r="D587" s="300"/>
      <c r="E587" s="290" t="s">
        <v>757</v>
      </c>
      <c r="F587" s="304"/>
      <c r="G587" s="348"/>
      <c r="H587" s="321"/>
      <c r="I587" s="321"/>
      <c r="J587" s="321"/>
    </row>
    <row r="588" spans="2:10" s="254" customFormat="1" ht="229.5" hidden="1" outlineLevel="2">
      <c r="B588" s="308"/>
      <c r="D588" s="300"/>
      <c r="E588" s="291" t="s">
        <v>740</v>
      </c>
      <c r="F588" s="309"/>
      <c r="G588" s="348"/>
      <c r="H588" s="321"/>
      <c r="I588" s="321"/>
      <c r="J588" s="321"/>
    </row>
    <row r="589" spans="2:10" s="254" customFormat="1" ht="267.75" hidden="1" outlineLevel="2">
      <c r="B589" s="308"/>
      <c r="D589" s="300"/>
      <c r="E589" s="291" t="s">
        <v>737</v>
      </c>
      <c r="F589" s="309"/>
      <c r="G589" s="348"/>
      <c r="H589" s="321"/>
      <c r="I589" s="321"/>
      <c r="J589" s="321"/>
    </row>
    <row r="590" spans="2:10" s="254" customFormat="1" ht="255" hidden="1" outlineLevel="2">
      <c r="B590" s="308"/>
      <c r="D590" s="300"/>
      <c r="E590" s="291" t="s">
        <v>739</v>
      </c>
      <c r="F590" s="309"/>
      <c r="G590" s="348"/>
      <c r="H590" s="321"/>
      <c r="I590" s="321"/>
      <c r="J590" s="321"/>
    </row>
    <row r="591" spans="2:10" s="254" customFormat="1" ht="216.75" hidden="1" outlineLevel="2">
      <c r="B591" s="308"/>
      <c r="D591" s="300"/>
      <c r="E591" s="291" t="s">
        <v>738</v>
      </c>
      <c r="F591" s="309"/>
      <c r="G591" s="348"/>
      <c r="H591" s="321"/>
      <c r="I591" s="321"/>
      <c r="J591" s="321"/>
    </row>
    <row r="592" spans="2:10" s="254" customFormat="1" ht="13.5" collapsed="1" thickBot="1">
      <c r="B592" s="308"/>
      <c r="D592" s="300"/>
      <c r="E592" s="268"/>
      <c r="F592" s="309"/>
      <c r="G592" s="348"/>
      <c r="H592" s="321"/>
      <c r="I592" s="321"/>
      <c r="J592" s="321"/>
    </row>
    <row r="593" spans="2:10" s="254" customFormat="1" ht="13.5" thickBot="1">
      <c r="B593" s="299"/>
      <c r="D593" s="297" t="s">
        <v>61</v>
      </c>
      <c r="E593" s="296" t="s">
        <v>322</v>
      </c>
      <c r="F593" s="281"/>
      <c r="G593" s="258" t="s">
        <v>794</v>
      </c>
      <c r="H593" s="321"/>
      <c r="I593" s="321"/>
      <c r="J593" s="321"/>
    </row>
    <row r="594" spans="2:10" s="255" customFormat="1">
      <c r="B594" s="303"/>
      <c r="C594" s="254"/>
      <c r="D594" s="300"/>
      <c r="E594" s="284" t="s">
        <v>323</v>
      </c>
      <c r="F594" s="304"/>
      <c r="G594" s="347"/>
      <c r="H594" s="323"/>
      <c r="I594" s="323"/>
      <c r="J594" s="323"/>
    </row>
    <row r="595" spans="2:10" s="255" customFormat="1" hidden="1" outlineLevel="2">
      <c r="C595" s="254"/>
      <c r="D595" s="306" t="s">
        <v>254</v>
      </c>
      <c r="E595" s="287"/>
      <c r="F595" s="281"/>
      <c r="G595" s="347"/>
      <c r="H595" s="323"/>
      <c r="I595" s="323"/>
      <c r="J595" s="323"/>
    </row>
    <row r="596" spans="2:10" s="255" customFormat="1" hidden="1" outlineLevel="2">
      <c r="B596" s="303"/>
      <c r="C596" s="254"/>
      <c r="D596" s="300"/>
      <c r="E596" s="284"/>
      <c r="F596" s="304"/>
      <c r="G596" s="347"/>
      <c r="H596" s="323"/>
      <c r="I596" s="323"/>
      <c r="J596" s="323"/>
    </row>
    <row r="597" spans="2:10" s="255" customFormat="1" hidden="1" outlineLevel="2">
      <c r="C597" s="254"/>
      <c r="D597" s="306" t="s">
        <v>255</v>
      </c>
      <c r="E597" s="287"/>
      <c r="F597" s="281"/>
      <c r="G597" s="347"/>
      <c r="H597" s="323"/>
      <c r="I597" s="323"/>
      <c r="J597" s="323"/>
    </row>
    <row r="598" spans="2:10" s="255" customFormat="1" hidden="1" outlineLevel="2">
      <c r="B598" s="303"/>
      <c r="C598" s="254"/>
      <c r="D598" s="300"/>
      <c r="E598" s="284"/>
      <c r="F598" s="304"/>
      <c r="G598" s="347"/>
      <c r="H598" s="323"/>
      <c r="I598" s="323"/>
      <c r="J598" s="323"/>
    </row>
    <row r="599" spans="2:10" s="255" customFormat="1" hidden="1" outlineLevel="2">
      <c r="C599" s="254"/>
      <c r="D599" s="306" t="s">
        <v>256</v>
      </c>
      <c r="E599" s="288"/>
      <c r="F599" s="281"/>
      <c r="G599" s="347"/>
      <c r="H599" s="323"/>
      <c r="I599" s="323"/>
      <c r="J599" s="323"/>
    </row>
    <row r="600" spans="2:10" s="255" customFormat="1" hidden="1" outlineLevel="2">
      <c r="B600" s="303"/>
      <c r="C600" s="254"/>
      <c r="D600" s="300"/>
      <c r="E600" s="284"/>
      <c r="F600" s="304"/>
      <c r="G600" s="347"/>
      <c r="H600" s="323"/>
      <c r="I600" s="323"/>
      <c r="J600" s="323"/>
    </row>
    <row r="601" spans="2:10" s="255" customFormat="1" hidden="1" outlineLevel="2">
      <c r="C601" s="254"/>
      <c r="D601" s="306" t="s">
        <v>257</v>
      </c>
      <c r="E601" s="288"/>
      <c r="F601" s="281"/>
      <c r="G601" s="347"/>
      <c r="H601" s="323"/>
      <c r="I601" s="323"/>
      <c r="J601" s="323"/>
    </row>
    <row r="602" spans="2:10" s="254" customFormat="1" hidden="1" outlineLevel="1">
      <c r="B602" s="308"/>
      <c r="D602" s="300"/>
      <c r="E602" s="284"/>
      <c r="F602" s="304"/>
      <c r="G602" s="348"/>
      <c r="H602" s="321"/>
      <c r="I602" s="321"/>
      <c r="J602" s="321"/>
    </row>
    <row r="603" spans="2:10" s="254" customFormat="1" ht="38.25" hidden="1" outlineLevel="1">
      <c r="B603" s="308"/>
      <c r="D603" s="300"/>
      <c r="E603" s="289" t="s">
        <v>742</v>
      </c>
      <c r="F603" s="304"/>
      <c r="G603" s="348"/>
      <c r="H603" s="321"/>
      <c r="I603" s="321"/>
      <c r="J603" s="321"/>
    </row>
    <row r="604" spans="2:10" s="254" customFormat="1" ht="395.25" hidden="1" outlineLevel="1">
      <c r="B604" s="308"/>
      <c r="D604" s="300"/>
      <c r="E604" s="290" t="s">
        <v>756</v>
      </c>
      <c r="F604" s="304"/>
      <c r="G604" s="348"/>
      <c r="H604" s="321"/>
      <c r="I604" s="321"/>
      <c r="J604" s="321"/>
    </row>
    <row r="605" spans="2:10" s="254" customFormat="1" ht="229.5" hidden="1" outlineLevel="2">
      <c r="B605" s="308"/>
      <c r="D605" s="300"/>
      <c r="E605" s="291" t="s">
        <v>740</v>
      </c>
      <c r="F605" s="309"/>
      <c r="G605" s="348"/>
      <c r="H605" s="321"/>
      <c r="I605" s="321"/>
      <c r="J605" s="321"/>
    </row>
    <row r="606" spans="2:10" s="254" customFormat="1" ht="267.75" hidden="1" outlineLevel="2">
      <c r="B606" s="308"/>
      <c r="D606" s="300"/>
      <c r="E606" s="291" t="s">
        <v>737</v>
      </c>
      <c r="F606" s="309"/>
      <c r="G606" s="348"/>
      <c r="H606" s="321"/>
      <c r="I606" s="321"/>
      <c r="J606" s="321"/>
    </row>
    <row r="607" spans="2:10" s="254" customFormat="1" ht="255" hidden="1" outlineLevel="2">
      <c r="B607" s="308"/>
      <c r="D607" s="300"/>
      <c r="E607" s="291" t="s">
        <v>739</v>
      </c>
      <c r="F607" s="309"/>
      <c r="G607" s="348"/>
      <c r="H607" s="321"/>
      <c r="I607" s="321"/>
      <c r="J607" s="321"/>
    </row>
    <row r="608" spans="2:10" s="254" customFormat="1" ht="216.75" hidden="1" outlineLevel="2">
      <c r="B608" s="308"/>
      <c r="D608" s="300"/>
      <c r="E608" s="291" t="s">
        <v>738</v>
      </c>
      <c r="F608" s="309"/>
      <c r="G608" s="348"/>
      <c r="H608" s="321"/>
      <c r="I608" s="321"/>
      <c r="J608" s="321"/>
    </row>
    <row r="609" spans="2:10" s="254" customFormat="1" ht="18.75" customHeight="1" collapsed="1" thickBot="1">
      <c r="B609" s="308"/>
      <c r="D609" s="300"/>
      <c r="E609" s="268"/>
      <c r="F609" s="309"/>
      <c r="G609" s="348"/>
      <c r="H609" s="321"/>
      <c r="I609" s="321"/>
      <c r="J609" s="321"/>
    </row>
    <row r="610" spans="2:10" s="254" customFormat="1" ht="26.25" thickBot="1">
      <c r="B610" s="299"/>
      <c r="D610" s="300" t="s">
        <v>62</v>
      </c>
      <c r="E610" s="301" t="s">
        <v>324</v>
      </c>
      <c r="F610" s="281"/>
      <c r="G610" s="258" t="s">
        <v>794</v>
      </c>
      <c r="H610" s="321"/>
      <c r="I610" s="321"/>
      <c r="J610" s="321"/>
    </row>
    <row r="611" spans="2:10" s="255" customFormat="1">
      <c r="B611" s="303"/>
      <c r="C611" s="254"/>
      <c r="D611" s="300"/>
      <c r="E611" s="284" t="s">
        <v>325</v>
      </c>
      <c r="F611" s="304"/>
      <c r="G611" s="347"/>
      <c r="H611" s="323"/>
      <c r="I611" s="323"/>
      <c r="J611" s="323"/>
    </row>
    <row r="612" spans="2:10" s="255" customFormat="1" hidden="1" outlineLevel="2">
      <c r="C612" s="254"/>
      <c r="D612" s="306" t="s">
        <v>254</v>
      </c>
      <c r="E612" s="287"/>
      <c r="F612" s="281"/>
      <c r="G612" s="347"/>
      <c r="H612" s="323"/>
      <c r="I612" s="323"/>
      <c r="J612" s="323"/>
    </row>
    <row r="613" spans="2:10" s="255" customFormat="1" hidden="1" outlineLevel="2">
      <c r="B613" s="303"/>
      <c r="C613" s="254"/>
      <c r="D613" s="300"/>
      <c r="E613" s="284"/>
      <c r="F613" s="304"/>
      <c r="G613" s="347"/>
      <c r="H613" s="323"/>
      <c r="I613" s="323"/>
      <c r="J613" s="323"/>
    </row>
    <row r="614" spans="2:10" s="255" customFormat="1" hidden="1" outlineLevel="2">
      <c r="C614" s="254"/>
      <c r="D614" s="306" t="s">
        <v>255</v>
      </c>
      <c r="E614" s="287"/>
      <c r="F614" s="281"/>
      <c r="G614" s="347"/>
      <c r="H614" s="323"/>
      <c r="I614" s="323"/>
      <c r="J614" s="323"/>
    </row>
    <row r="615" spans="2:10" s="255" customFormat="1" hidden="1" outlineLevel="2">
      <c r="B615" s="303"/>
      <c r="C615" s="254"/>
      <c r="D615" s="300"/>
      <c r="E615" s="284"/>
      <c r="F615" s="304"/>
      <c r="G615" s="347"/>
      <c r="H615" s="323"/>
      <c r="I615" s="323"/>
      <c r="J615" s="323"/>
    </row>
    <row r="616" spans="2:10" s="255" customFormat="1" hidden="1" outlineLevel="2">
      <c r="C616" s="254"/>
      <c r="D616" s="306" t="s">
        <v>256</v>
      </c>
      <c r="E616" s="288"/>
      <c r="F616" s="281"/>
      <c r="G616" s="347"/>
      <c r="H616" s="323"/>
      <c r="I616" s="323"/>
      <c r="J616" s="323"/>
    </row>
    <row r="617" spans="2:10" s="255" customFormat="1" hidden="1" outlineLevel="2">
      <c r="B617" s="303"/>
      <c r="C617" s="254"/>
      <c r="D617" s="300"/>
      <c r="E617" s="284"/>
      <c r="F617" s="304"/>
      <c r="G617" s="347"/>
      <c r="H617" s="323"/>
      <c r="I617" s="323"/>
      <c r="J617" s="323"/>
    </row>
    <row r="618" spans="2:10" s="255" customFormat="1" hidden="1" outlineLevel="2">
      <c r="C618" s="254"/>
      <c r="D618" s="306" t="s">
        <v>257</v>
      </c>
      <c r="E618" s="288"/>
      <c r="F618" s="281"/>
      <c r="G618" s="347"/>
      <c r="H618" s="323"/>
      <c r="I618" s="323"/>
      <c r="J618" s="323"/>
    </row>
    <row r="619" spans="2:10" s="254" customFormat="1" hidden="1" outlineLevel="1">
      <c r="B619" s="308"/>
      <c r="D619" s="300"/>
      <c r="E619" s="284"/>
      <c r="F619" s="304"/>
      <c r="G619" s="348"/>
      <c r="H619" s="321"/>
      <c r="I619" s="321"/>
      <c r="J619" s="321"/>
    </row>
    <row r="620" spans="2:10" s="254" customFormat="1" ht="38.25" hidden="1" outlineLevel="1">
      <c r="B620" s="308"/>
      <c r="D620" s="300"/>
      <c r="E620" s="289" t="s">
        <v>742</v>
      </c>
      <c r="F620" s="304"/>
      <c r="G620" s="348"/>
      <c r="H620" s="321"/>
      <c r="I620" s="321"/>
      <c r="J620" s="321"/>
    </row>
    <row r="621" spans="2:10" s="254" customFormat="1" ht="306" hidden="1" outlineLevel="1">
      <c r="B621" s="308"/>
      <c r="D621" s="300"/>
      <c r="E621" s="290" t="s">
        <v>755</v>
      </c>
      <c r="F621" s="304"/>
      <c r="G621" s="348"/>
      <c r="H621" s="321"/>
      <c r="I621" s="321"/>
      <c r="J621" s="321"/>
    </row>
    <row r="622" spans="2:10" s="254" customFormat="1" ht="229.5" hidden="1" outlineLevel="2">
      <c r="B622" s="308"/>
      <c r="D622" s="300"/>
      <c r="E622" s="291" t="s">
        <v>740</v>
      </c>
      <c r="F622" s="309"/>
      <c r="G622" s="348"/>
      <c r="H622" s="321"/>
      <c r="I622" s="321"/>
      <c r="J622" s="321"/>
    </row>
    <row r="623" spans="2:10" s="254" customFormat="1" ht="267.75" hidden="1" outlineLevel="2">
      <c r="B623" s="308"/>
      <c r="D623" s="300"/>
      <c r="E623" s="291" t="s">
        <v>737</v>
      </c>
      <c r="F623" s="309"/>
      <c r="G623" s="348"/>
      <c r="H623" s="321"/>
      <c r="I623" s="321"/>
      <c r="J623" s="321"/>
    </row>
    <row r="624" spans="2:10" s="254" customFormat="1" ht="255" hidden="1" outlineLevel="2">
      <c r="B624" s="308"/>
      <c r="D624" s="300"/>
      <c r="E624" s="291" t="s">
        <v>739</v>
      </c>
      <c r="F624" s="309"/>
      <c r="G624" s="348"/>
      <c r="H624" s="321"/>
      <c r="I624" s="321"/>
      <c r="J624" s="321"/>
    </row>
    <row r="625" spans="2:10" s="254" customFormat="1" ht="216.75" hidden="1" outlineLevel="2">
      <c r="B625" s="308"/>
      <c r="D625" s="300"/>
      <c r="E625" s="291" t="s">
        <v>738</v>
      </c>
      <c r="F625" s="309"/>
      <c r="G625" s="348"/>
      <c r="H625" s="321"/>
      <c r="I625" s="321"/>
      <c r="J625" s="321"/>
    </row>
    <row r="626" spans="2:10" s="254" customFormat="1" collapsed="1">
      <c r="B626" s="308"/>
      <c r="D626" s="300"/>
      <c r="E626" s="268"/>
      <c r="F626" s="309"/>
      <c r="G626" s="348"/>
      <c r="H626" s="321"/>
      <c r="I626" s="321"/>
      <c r="J626" s="321"/>
    </row>
    <row r="627" spans="2:10" ht="18">
      <c r="D627" s="278">
        <v>14</v>
      </c>
      <c r="E627" s="324" t="s">
        <v>71</v>
      </c>
      <c r="G627" s="258" t="s">
        <v>794</v>
      </c>
    </row>
    <row r="628" spans="2:10" ht="13.5" thickBot="1">
      <c r="G628" s="345"/>
    </row>
    <row r="629" spans="2:10" ht="26.25" thickBot="1">
      <c r="B629" s="235"/>
      <c r="D629" s="275" t="s">
        <v>11</v>
      </c>
      <c r="E629" s="281" t="s">
        <v>326</v>
      </c>
      <c r="F629" s="295"/>
      <c r="G629" s="258" t="s">
        <v>794</v>
      </c>
    </row>
    <row r="630" spans="2:10" s="234" customFormat="1">
      <c r="B630" s="283"/>
      <c r="C630" s="221"/>
      <c r="D630" s="275"/>
      <c r="E630" s="284" t="s">
        <v>327</v>
      </c>
      <c r="F630" s="294"/>
      <c r="G630" s="346"/>
      <c r="H630" s="313"/>
      <c r="I630" s="313"/>
      <c r="J630" s="313"/>
    </row>
    <row r="631" spans="2:10" s="234" customFormat="1" hidden="1" outlineLevel="2">
      <c r="C631" s="221"/>
      <c r="D631" s="286" t="s">
        <v>254</v>
      </c>
      <c r="E631" s="287"/>
      <c r="F631" s="295"/>
      <c r="G631" s="346"/>
      <c r="H631" s="313"/>
      <c r="I631" s="313"/>
      <c r="J631" s="313"/>
    </row>
    <row r="632" spans="2:10" s="234" customFormat="1" hidden="1" outlineLevel="2">
      <c r="B632" s="283"/>
      <c r="C632" s="221"/>
      <c r="D632" s="275"/>
      <c r="E632" s="284"/>
      <c r="F632" s="294"/>
      <c r="G632" s="346"/>
      <c r="H632" s="313"/>
      <c r="I632" s="313"/>
      <c r="J632" s="313"/>
    </row>
    <row r="633" spans="2:10" s="234" customFormat="1" hidden="1" outlineLevel="2">
      <c r="C633" s="221"/>
      <c r="D633" s="286" t="s">
        <v>255</v>
      </c>
      <c r="E633" s="287"/>
      <c r="F633" s="295"/>
      <c r="G633" s="346"/>
      <c r="H633" s="313"/>
      <c r="I633" s="313"/>
      <c r="J633" s="313"/>
    </row>
    <row r="634" spans="2:10" s="234" customFormat="1" hidden="1" outlineLevel="2">
      <c r="B634" s="283"/>
      <c r="C634" s="221"/>
      <c r="D634" s="275"/>
      <c r="E634" s="284"/>
      <c r="F634" s="294"/>
      <c r="G634" s="346"/>
      <c r="H634" s="313"/>
      <c r="I634" s="313"/>
      <c r="J634" s="313"/>
    </row>
    <row r="635" spans="2:10" s="234" customFormat="1" hidden="1" outlineLevel="2">
      <c r="C635" s="221"/>
      <c r="D635" s="286" t="s">
        <v>256</v>
      </c>
      <c r="E635" s="288"/>
      <c r="F635" s="295"/>
      <c r="G635" s="346"/>
      <c r="H635" s="313"/>
      <c r="I635" s="313"/>
      <c r="J635" s="313"/>
    </row>
    <row r="636" spans="2:10" s="234" customFormat="1" hidden="1" outlineLevel="2">
      <c r="B636" s="283"/>
      <c r="C636" s="221"/>
      <c r="D636" s="275"/>
      <c r="E636" s="284"/>
      <c r="F636" s="294"/>
      <c r="G636" s="346"/>
      <c r="H636" s="313"/>
      <c r="I636" s="313"/>
      <c r="J636" s="313"/>
    </row>
    <row r="637" spans="2:10" s="234" customFormat="1" hidden="1" outlineLevel="2">
      <c r="C637" s="221"/>
      <c r="D637" s="286" t="s">
        <v>257</v>
      </c>
      <c r="E637" s="288"/>
      <c r="F637" s="295"/>
      <c r="G637" s="346"/>
      <c r="H637" s="313"/>
      <c r="I637" s="313"/>
      <c r="J637" s="313"/>
    </row>
    <row r="638" spans="2:10" s="234" customFormat="1" hidden="1" outlineLevel="1">
      <c r="B638" s="283"/>
      <c r="C638" s="221"/>
      <c r="D638" s="275"/>
      <c r="E638" s="284"/>
      <c r="F638" s="294"/>
      <c r="G638" s="346"/>
      <c r="H638" s="313"/>
      <c r="I638" s="313"/>
      <c r="J638" s="313"/>
    </row>
    <row r="639" spans="2:10" s="234" customFormat="1" ht="38.25" hidden="1" outlineLevel="1">
      <c r="C639" s="221"/>
      <c r="D639" s="286"/>
      <c r="E639" s="289" t="s">
        <v>742</v>
      </c>
      <c r="F639" s="295"/>
      <c r="G639" s="346"/>
      <c r="H639" s="313"/>
      <c r="I639" s="313"/>
      <c r="J639" s="313"/>
    </row>
    <row r="640" spans="2:10" ht="191.25" hidden="1" outlineLevel="1">
      <c r="E640" s="290" t="s">
        <v>754</v>
      </c>
      <c r="F640" s="294"/>
      <c r="G640" s="345"/>
    </row>
    <row r="641" spans="2:10" ht="229.5" hidden="1" outlineLevel="2">
      <c r="E641" s="291" t="s">
        <v>740</v>
      </c>
      <c r="G641" s="345"/>
    </row>
    <row r="642" spans="2:10" ht="267.75" hidden="1" outlineLevel="2">
      <c r="E642" s="291" t="s">
        <v>737</v>
      </c>
      <c r="G642" s="345"/>
    </row>
    <row r="643" spans="2:10" ht="255" hidden="1" outlineLevel="2">
      <c r="E643" s="291" t="s">
        <v>739</v>
      </c>
      <c r="G643" s="345"/>
    </row>
    <row r="644" spans="2:10" ht="216.75" hidden="1" outlineLevel="2">
      <c r="E644" s="291" t="s">
        <v>738</v>
      </c>
      <c r="G644" s="345"/>
    </row>
    <row r="645" spans="2:10" ht="13.5" collapsed="1" thickBot="1">
      <c r="G645" s="345"/>
    </row>
    <row r="646" spans="2:10" ht="26.25" thickBot="1">
      <c r="B646" s="235"/>
      <c r="D646" s="275" t="s">
        <v>52</v>
      </c>
      <c r="E646" s="281" t="s">
        <v>328</v>
      </c>
      <c r="F646" s="295"/>
      <c r="G646" s="258" t="s">
        <v>794</v>
      </c>
    </row>
    <row r="647" spans="2:10" s="234" customFormat="1">
      <c r="B647" s="283"/>
      <c r="C647" s="221"/>
      <c r="D647" s="275"/>
      <c r="E647" s="284" t="s">
        <v>329</v>
      </c>
      <c r="F647" s="294"/>
      <c r="G647" s="346"/>
      <c r="H647" s="313"/>
      <c r="I647" s="313"/>
      <c r="J647" s="313"/>
    </row>
    <row r="648" spans="2:10" s="234" customFormat="1" hidden="1" outlineLevel="2">
      <c r="C648" s="221"/>
      <c r="D648" s="286" t="s">
        <v>254</v>
      </c>
      <c r="E648" s="287"/>
      <c r="F648" s="295"/>
      <c r="G648" s="346"/>
      <c r="H648" s="313"/>
      <c r="I648" s="313"/>
      <c r="J648" s="313"/>
    </row>
    <row r="649" spans="2:10" s="234" customFormat="1" hidden="1" outlineLevel="2">
      <c r="B649" s="283"/>
      <c r="C649" s="221"/>
      <c r="D649" s="275"/>
      <c r="E649" s="284"/>
      <c r="F649" s="294"/>
      <c r="G649" s="346"/>
      <c r="H649" s="313"/>
      <c r="I649" s="313"/>
      <c r="J649" s="313"/>
    </row>
    <row r="650" spans="2:10" s="234" customFormat="1" hidden="1" outlineLevel="2">
      <c r="C650" s="221"/>
      <c r="D650" s="286" t="s">
        <v>255</v>
      </c>
      <c r="E650" s="287"/>
      <c r="F650" s="295"/>
      <c r="G650" s="346"/>
      <c r="H650" s="313"/>
      <c r="I650" s="313"/>
      <c r="J650" s="313"/>
    </row>
    <row r="651" spans="2:10" s="234" customFormat="1" hidden="1" outlineLevel="2">
      <c r="B651" s="283"/>
      <c r="C651" s="221"/>
      <c r="D651" s="275"/>
      <c r="E651" s="284"/>
      <c r="F651" s="294"/>
      <c r="G651" s="346"/>
      <c r="H651" s="313"/>
      <c r="I651" s="313"/>
      <c r="J651" s="313"/>
    </row>
    <row r="652" spans="2:10" s="234" customFormat="1" hidden="1" outlineLevel="2">
      <c r="C652" s="221"/>
      <c r="D652" s="286" t="s">
        <v>256</v>
      </c>
      <c r="E652" s="288"/>
      <c r="F652" s="295"/>
      <c r="G652" s="346"/>
      <c r="H652" s="313"/>
      <c r="I652" s="313"/>
      <c r="J652" s="313"/>
    </row>
    <row r="653" spans="2:10" s="234" customFormat="1" hidden="1" outlineLevel="2">
      <c r="B653" s="283"/>
      <c r="C653" s="221"/>
      <c r="D653" s="275"/>
      <c r="E653" s="284"/>
      <c r="F653" s="294"/>
      <c r="G653" s="346"/>
      <c r="H653" s="313"/>
      <c r="I653" s="313"/>
      <c r="J653" s="313"/>
    </row>
    <row r="654" spans="2:10" s="234" customFormat="1" hidden="1" outlineLevel="2">
      <c r="C654" s="221"/>
      <c r="D654" s="286" t="s">
        <v>257</v>
      </c>
      <c r="E654" s="288"/>
      <c r="F654" s="295"/>
      <c r="G654" s="346"/>
      <c r="H654" s="313"/>
      <c r="I654" s="313"/>
      <c r="J654" s="313"/>
    </row>
    <row r="655" spans="2:10" s="234" customFormat="1" hidden="1" outlineLevel="1">
      <c r="B655" s="283"/>
      <c r="C655" s="221"/>
      <c r="D655" s="275"/>
      <c r="E655" s="284"/>
      <c r="F655" s="294"/>
      <c r="G655" s="346"/>
      <c r="H655" s="313"/>
      <c r="I655" s="313"/>
      <c r="J655" s="313"/>
    </row>
    <row r="656" spans="2:10" s="234" customFormat="1" ht="38.25" hidden="1" outlineLevel="1">
      <c r="C656" s="221"/>
      <c r="D656" s="286"/>
      <c r="E656" s="289" t="s">
        <v>742</v>
      </c>
      <c r="F656" s="295"/>
      <c r="G656" s="346"/>
      <c r="H656" s="313"/>
      <c r="I656" s="313"/>
      <c r="J656" s="313"/>
    </row>
    <row r="657" spans="2:10" ht="369.75" hidden="1" outlineLevel="1">
      <c r="E657" s="290" t="s">
        <v>753</v>
      </c>
      <c r="F657" s="294"/>
      <c r="G657" s="345"/>
    </row>
    <row r="658" spans="2:10" ht="229.5" hidden="1" outlineLevel="2">
      <c r="E658" s="291" t="s">
        <v>740</v>
      </c>
      <c r="G658" s="345"/>
    </row>
    <row r="659" spans="2:10" ht="267.75" hidden="1" outlineLevel="2">
      <c r="E659" s="291" t="s">
        <v>737</v>
      </c>
      <c r="G659" s="345"/>
    </row>
    <row r="660" spans="2:10" ht="255" hidden="1" outlineLevel="2">
      <c r="E660" s="291" t="s">
        <v>739</v>
      </c>
      <c r="G660" s="345"/>
    </row>
    <row r="661" spans="2:10" ht="216.75" hidden="1" outlineLevel="2">
      <c r="E661" s="291" t="s">
        <v>738</v>
      </c>
      <c r="G661" s="345"/>
    </row>
    <row r="662" spans="2:10" ht="13.5" collapsed="1" thickBot="1">
      <c r="G662" s="345"/>
    </row>
    <row r="663" spans="2:10" ht="13.5" thickBot="1">
      <c r="B663" s="235"/>
      <c r="D663" s="297" t="s">
        <v>53</v>
      </c>
      <c r="E663" s="281" t="s">
        <v>330</v>
      </c>
      <c r="F663" s="295"/>
      <c r="G663" s="258" t="s">
        <v>794</v>
      </c>
    </row>
    <row r="664" spans="2:10" s="234" customFormat="1">
      <c r="B664" s="283"/>
      <c r="C664" s="221"/>
      <c r="D664" s="275"/>
      <c r="E664" s="284" t="s">
        <v>331</v>
      </c>
      <c r="F664" s="294"/>
      <c r="G664" s="346"/>
      <c r="H664" s="313"/>
      <c r="I664" s="313"/>
      <c r="J664" s="313"/>
    </row>
    <row r="665" spans="2:10" s="234" customFormat="1" hidden="1" outlineLevel="2">
      <c r="C665" s="221"/>
      <c r="D665" s="286" t="s">
        <v>254</v>
      </c>
      <c r="E665" s="287"/>
      <c r="F665" s="295"/>
      <c r="G665" s="346"/>
      <c r="H665" s="313"/>
      <c r="I665" s="313"/>
      <c r="J665" s="313"/>
    </row>
    <row r="666" spans="2:10" s="234" customFormat="1" hidden="1" outlineLevel="2">
      <c r="B666" s="283"/>
      <c r="C666" s="221"/>
      <c r="D666" s="275"/>
      <c r="E666" s="284"/>
      <c r="F666" s="294"/>
      <c r="G666" s="346"/>
      <c r="H666" s="313"/>
      <c r="I666" s="313"/>
      <c r="J666" s="313"/>
    </row>
    <row r="667" spans="2:10" s="234" customFormat="1" hidden="1" outlineLevel="2">
      <c r="C667" s="221"/>
      <c r="D667" s="286" t="s">
        <v>255</v>
      </c>
      <c r="E667" s="287"/>
      <c r="F667" s="295"/>
      <c r="G667" s="346"/>
      <c r="H667" s="313"/>
      <c r="I667" s="313"/>
      <c r="J667" s="313"/>
    </row>
    <row r="668" spans="2:10" s="234" customFormat="1" hidden="1" outlineLevel="2">
      <c r="B668" s="283"/>
      <c r="C668" s="221"/>
      <c r="D668" s="275"/>
      <c r="E668" s="284"/>
      <c r="F668" s="294"/>
      <c r="G668" s="346"/>
      <c r="H668" s="313"/>
      <c r="I668" s="313"/>
      <c r="J668" s="313"/>
    </row>
    <row r="669" spans="2:10" s="234" customFormat="1" hidden="1" outlineLevel="2">
      <c r="C669" s="221"/>
      <c r="D669" s="286" t="s">
        <v>256</v>
      </c>
      <c r="E669" s="288"/>
      <c r="F669" s="295"/>
      <c r="G669" s="346"/>
      <c r="H669" s="313"/>
      <c r="I669" s="313"/>
      <c r="J669" s="313"/>
    </row>
    <row r="670" spans="2:10" s="234" customFormat="1" hidden="1" outlineLevel="2">
      <c r="B670" s="283"/>
      <c r="C670" s="221"/>
      <c r="D670" s="275"/>
      <c r="E670" s="284"/>
      <c r="F670" s="294"/>
      <c r="G670" s="346"/>
      <c r="H670" s="313"/>
      <c r="I670" s="313"/>
      <c r="J670" s="313"/>
    </row>
    <row r="671" spans="2:10" s="234" customFormat="1" hidden="1" outlineLevel="2">
      <c r="C671" s="221"/>
      <c r="D671" s="286" t="s">
        <v>257</v>
      </c>
      <c r="E671" s="288"/>
      <c r="F671" s="295"/>
      <c r="G671" s="346"/>
      <c r="H671" s="313"/>
      <c r="I671" s="313"/>
      <c r="J671" s="313"/>
    </row>
    <row r="672" spans="2:10" s="234" customFormat="1" hidden="1" outlineLevel="1">
      <c r="B672" s="283"/>
      <c r="C672" s="221"/>
      <c r="D672" s="275"/>
      <c r="E672" s="284"/>
      <c r="F672" s="294"/>
      <c r="G672" s="346"/>
      <c r="H672" s="313"/>
      <c r="I672" s="313"/>
      <c r="J672" s="313"/>
    </row>
    <row r="673" spans="2:10" s="234" customFormat="1" ht="38.25" hidden="1" outlineLevel="1">
      <c r="C673" s="221"/>
      <c r="D673" s="286"/>
      <c r="E673" s="289" t="s">
        <v>742</v>
      </c>
      <c r="F673" s="295"/>
      <c r="G673" s="346"/>
      <c r="H673" s="313"/>
      <c r="I673" s="313"/>
      <c r="J673" s="313"/>
    </row>
    <row r="674" spans="2:10" ht="242.25" hidden="1" outlineLevel="1">
      <c r="E674" s="290" t="s">
        <v>752</v>
      </c>
      <c r="F674" s="294"/>
      <c r="G674" s="345"/>
    </row>
    <row r="675" spans="2:10" ht="229.5" hidden="1" outlineLevel="2">
      <c r="E675" s="291" t="s">
        <v>740</v>
      </c>
      <c r="G675" s="345"/>
    </row>
    <row r="676" spans="2:10" ht="267.75" hidden="1" outlineLevel="2">
      <c r="E676" s="291" t="s">
        <v>737</v>
      </c>
      <c r="G676" s="345"/>
    </row>
    <row r="677" spans="2:10" ht="255" hidden="1" outlineLevel="2">
      <c r="E677" s="291" t="s">
        <v>739</v>
      </c>
      <c r="G677" s="345"/>
    </row>
    <row r="678" spans="2:10" ht="216.75" hidden="1" outlineLevel="2">
      <c r="E678" s="291" t="s">
        <v>738</v>
      </c>
      <c r="G678" s="345"/>
    </row>
    <row r="679" spans="2:10" collapsed="1">
      <c r="G679" s="345"/>
    </row>
    <row r="680" spans="2:10" ht="18">
      <c r="D680" s="278">
        <v>15</v>
      </c>
      <c r="E680" s="279" t="s">
        <v>54</v>
      </c>
      <c r="G680" s="258" t="s">
        <v>794</v>
      </c>
    </row>
    <row r="681" spans="2:10" ht="13.5" thickBot="1">
      <c r="G681" s="345"/>
    </row>
    <row r="682" spans="2:10" s="254" customFormat="1" ht="39" thickBot="1">
      <c r="B682" s="319"/>
      <c r="D682" s="297" t="s">
        <v>12</v>
      </c>
      <c r="E682" s="293" t="s">
        <v>332</v>
      </c>
      <c r="F682" s="320"/>
      <c r="G682" s="258" t="s">
        <v>794</v>
      </c>
      <c r="H682" s="321"/>
      <c r="I682" s="321"/>
      <c r="J682" s="321"/>
    </row>
    <row r="683" spans="2:10" s="255" customFormat="1">
      <c r="B683" s="303"/>
      <c r="C683" s="254"/>
      <c r="D683" s="300"/>
      <c r="E683" s="284" t="s">
        <v>333</v>
      </c>
      <c r="F683" s="322"/>
      <c r="G683" s="347"/>
      <c r="H683" s="323"/>
      <c r="I683" s="323"/>
      <c r="J683" s="323"/>
    </row>
    <row r="684" spans="2:10" s="255" customFormat="1" hidden="1" outlineLevel="2">
      <c r="C684" s="254"/>
      <c r="D684" s="306" t="s">
        <v>254</v>
      </c>
      <c r="E684" s="287"/>
      <c r="F684" s="320"/>
      <c r="G684" s="347"/>
      <c r="H684" s="323"/>
      <c r="I684" s="323"/>
      <c r="J684" s="323"/>
    </row>
    <row r="685" spans="2:10" s="255" customFormat="1" hidden="1" outlineLevel="2">
      <c r="B685" s="303"/>
      <c r="C685" s="254"/>
      <c r="D685" s="300"/>
      <c r="E685" s="284"/>
      <c r="F685" s="322"/>
      <c r="G685" s="347"/>
      <c r="H685" s="323"/>
      <c r="I685" s="323"/>
      <c r="J685" s="323"/>
    </row>
    <row r="686" spans="2:10" s="255" customFormat="1" hidden="1" outlineLevel="2">
      <c r="C686" s="254"/>
      <c r="D686" s="306" t="s">
        <v>255</v>
      </c>
      <c r="E686" s="287"/>
      <c r="F686" s="320"/>
      <c r="G686" s="347"/>
      <c r="H686" s="323"/>
      <c r="I686" s="323"/>
      <c r="J686" s="323"/>
    </row>
    <row r="687" spans="2:10" s="255" customFormat="1" hidden="1" outlineLevel="2">
      <c r="B687" s="303"/>
      <c r="C687" s="254"/>
      <c r="D687" s="300"/>
      <c r="E687" s="284"/>
      <c r="F687" s="322"/>
      <c r="G687" s="347"/>
      <c r="H687" s="323"/>
      <c r="I687" s="323"/>
      <c r="J687" s="323"/>
    </row>
    <row r="688" spans="2:10" s="255" customFormat="1" hidden="1" outlineLevel="2">
      <c r="C688" s="254"/>
      <c r="D688" s="306" t="s">
        <v>256</v>
      </c>
      <c r="E688" s="288"/>
      <c r="F688" s="320"/>
      <c r="G688" s="347"/>
      <c r="H688" s="323"/>
      <c r="I688" s="323"/>
      <c r="J688" s="323"/>
    </row>
    <row r="689" spans="2:10" s="255" customFormat="1" hidden="1" outlineLevel="2">
      <c r="B689" s="303"/>
      <c r="C689" s="254"/>
      <c r="D689" s="300"/>
      <c r="E689" s="284"/>
      <c r="F689" s="322"/>
      <c r="G689" s="347"/>
      <c r="H689" s="323"/>
      <c r="I689" s="323"/>
      <c r="J689" s="323"/>
    </row>
    <row r="690" spans="2:10" s="255" customFormat="1" hidden="1" outlineLevel="2">
      <c r="C690" s="254"/>
      <c r="D690" s="306" t="s">
        <v>257</v>
      </c>
      <c r="E690" s="288"/>
      <c r="F690" s="320"/>
      <c r="G690" s="347"/>
      <c r="H690" s="323"/>
      <c r="I690" s="323"/>
      <c r="J690" s="323"/>
    </row>
    <row r="691" spans="2:10" s="254" customFormat="1" hidden="1" outlineLevel="1">
      <c r="B691" s="308"/>
      <c r="D691" s="300"/>
      <c r="E691" s="284"/>
      <c r="F691" s="322"/>
      <c r="G691" s="348"/>
      <c r="H691" s="321"/>
      <c r="I691" s="321"/>
      <c r="J691" s="321"/>
    </row>
    <row r="692" spans="2:10" s="254" customFormat="1" ht="38.25" hidden="1" outlineLevel="1">
      <c r="B692" s="308"/>
      <c r="D692" s="300"/>
      <c r="E692" s="289" t="s">
        <v>742</v>
      </c>
      <c r="F692" s="322"/>
      <c r="G692" s="348"/>
      <c r="H692" s="321"/>
      <c r="I692" s="321"/>
      <c r="J692" s="321"/>
    </row>
    <row r="693" spans="2:10" s="254" customFormat="1" ht="331.5" hidden="1" outlineLevel="1">
      <c r="B693" s="308"/>
      <c r="D693" s="297"/>
      <c r="E693" s="291" t="s">
        <v>751</v>
      </c>
      <c r="F693" s="322"/>
      <c r="G693" s="348"/>
      <c r="H693" s="321"/>
      <c r="I693" s="321"/>
      <c r="J693" s="321"/>
    </row>
    <row r="694" spans="2:10" s="254" customFormat="1" ht="229.5" hidden="1" customHeight="1" outlineLevel="2">
      <c r="B694" s="308"/>
      <c r="D694" s="300"/>
      <c r="E694" s="291" t="s">
        <v>740</v>
      </c>
      <c r="F694" s="322"/>
      <c r="G694" s="348"/>
      <c r="H694" s="321"/>
      <c r="I694" s="321"/>
      <c r="J694" s="321"/>
    </row>
    <row r="695" spans="2:10" s="254" customFormat="1" ht="267.75" hidden="1" outlineLevel="2">
      <c r="B695" s="308"/>
      <c r="D695" s="300"/>
      <c r="E695" s="291" t="s">
        <v>737</v>
      </c>
      <c r="F695" s="322"/>
      <c r="G695" s="348"/>
      <c r="H695" s="321"/>
      <c r="I695" s="321"/>
      <c r="J695" s="321"/>
    </row>
    <row r="696" spans="2:10" s="254" customFormat="1" ht="255" hidden="1" outlineLevel="2">
      <c r="B696" s="308"/>
      <c r="D696" s="300"/>
      <c r="E696" s="291" t="s">
        <v>739</v>
      </c>
      <c r="F696" s="322"/>
      <c r="G696" s="348"/>
      <c r="H696" s="321"/>
      <c r="I696" s="321"/>
      <c r="J696" s="321"/>
    </row>
    <row r="697" spans="2:10" s="254" customFormat="1" ht="216.75" hidden="1" outlineLevel="2">
      <c r="B697" s="308"/>
      <c r="D697" s="300"/>
      <c r="E697" s="291" t="s">
        <v>738</v>
      </c>
      <c r="F697" s="322"/>
      <c r="G697" s="348"/>
      <c r="H697" s="321"/>
      <c r="I697" s="321"/>
      <c r="J697" s="321"/>
    </row>
    <row r="698" spans="2:10" s="254" customFormat="1" ht="13.5" collapsed="1" thickBot="1">
      <c r="B698" s="308"/>
      <c r="D698" s="300"/>
      <c r="E698" s="314"/>
      <c r="F698" s="325"/>
      <c r="G698" s="348"/>
      <c r="H698" s="321"/>
      <c r="I698" s="321"/>
      <c r="J698" s="321"/>
    </row>
    <row r="699" spans="2:10" s="254" customFormat="1" ht="26.25" thickBot="1">
      <c r="B699" s="319"/>
      <c r="D699" s="297" t="s">
        <v>13</v>
      </c>
      <c r="E699" s="301" t="s">
        <v>334</v>
      </c>
      <c r="F699" s="281"/>
      <c r="G699" s="258" t="s">
        <v>794</v>
      </c>
      <c r="H699" s="321"/>
      <c r="I699" s="321"/>
      <c r="J699" s="321"/>
    </row>
    <row r="700" spans="2:10" s="255" customFormat="1">
      <c r="B700" s="303"/>
      <c r="C700" s="254"/>
      <c r="D700" s="300"/>
      <c r="E700" s="284" t="s">
        <v>335</v>
      </c>
      <c r="F700" s="304"/>
      <c r="G700" s="347"/>
      <c r="H700" s="323"/>
      <c r="I700" s="323"/>
      <c r="J700" s="323"/>
    </row>
    <row r="701" spans="2:10" s="255" customFormat="1" hidden="1" outlineLevel="2">
      <c r="C701" s="254"/>
      <c r="D701" s="306" t="s">
        <v>254</v>
      </c>
      <c r="E701" s="287"/>
      <c r="F701" s="281"/>
      <c r="G701" s="347"/>
      <c r="H701" s="323"/>
      <c r="I701" s="323"/>
      <c r="J701" s="323"/>
    </row>
    <row r="702" spans="2:10" s="255" customFormat="1" hidden="1" outlineLevel="2">
      <c r="B702" s="303"/>
      <c r="C702" s="254"/>
      <c r="D702" s="300"/>
      <c r="E702" s="284"/>
      <c r="F702" s="304"/>
      <c r="G702" s="347"/>
      <c r="H702" s="323"/>
      <c r="I702" s="323"/>
      <c r="J702" s="323"/>
    </row>
    <row r="703" spans="2:10" s="255" customFormat="1" hidden="1" outlineLevel="2">
      <c r="C703" s="254"/>
      <c r="D703" s="306" t="s">
        <v>255</v>
      </c>
      <c r="E703" s="287"/>
      <c r="F703" s="281"/>
      <c r="G703" s="347"/>
      <c r="H703" s="323"/>
      <c r="I703" s="323"/>
      <c r="J703" s="323"/>
    </row>
    <row r="704" spans="2:10" s="255" customFormat="1" hidden="1" outlineLevel="2">
      <c r="B704" s="303"/>
      <c r="C704" s="254"/>
      <c r="D704" s="300"/>
      <c r="E704" s="284"/>
      <c r="F704" s="304"/>
      <c r="G704" s="347"/>
      <c r="H704" s="323"/>
      <c r="I704" s="323"/>
      <c r="J704" s="323"/>
    </row>
    <row r="705" spans="2:10" s="255" customFormat="1" hidden="1" outlineLevel="2">
      <c r="C705" s="254"/>
      <c r="D705" s="306" t="s">
        <v>256</v>
      </c>
      <c r="E705" s="288"/>
      <c r="F705" s="281"/>
      <c r="G705" s="347"/>
      <c r="H705" s="323"/>
      <c r="I705" s="323"/>
      <c r="J705" s="323"/>
    </row>
    <row r="706" spans="2:10" s="255" customFormat="1" hidden="1" outlineLevel="2">
      <c r="B706" s="303"/>
      <c r="C706" s="254"/>
      <c r="D706" s="300"/>
      <c r="E706" s="284"/>
      <c r="F706" s="304"/>
      <c r="G706" s="347"/>
      <c r="H706" s="323"/>
      <c r="I706" s="323"/>
      <c r="J706" s="323"/>
    </row>
    <row r="707" spans="2:10" s="255" customFormat="1" hidden="1" outlineLevel="2">
      <c r="C707" s="254"/>
      <c r="D707" s="306" t="s">
        <v>257</v>
      </c>
      <c r="E707" s="288"/>
      <c r="F707" s="281"/>
      <c r="G707" s="347"/>
      <c r="H707" s="323"/>
      <c r="I707" s="323"/>
      <c r="J707" s="323"/>
    </row>
    <row r="708" spans="2:10" s="254" customFormat="1" hidden="1" outlineLevel="1">
      <c r="B708" s="308"/>
      <c r="D708" s="300"/>
      <c r="E708" s="284"/>
      <c r="F708" s="304"/>
      <c r="G708" s="348"/>
      <c r="H708" s="321"/>
      <c r="I708" s="321"/>
      <c r="J708" s="321"/>
    </row>
    <row r="709" spans="2:10" s="254" customFormat="1" ht="38.25" hidden="1" outlineLevel="1">
      <c r="B709" s="308"/>
      <c r="D709" s="300"/>
      <c r="E709" s="289" t="s">
        <v>742</v>
      </c>
      <c r="F709" s="304"/>
      <c r="G709" s="348"/>
      <c r="H709" s="321"/>
      <c r="I709" s="321"/>
      <c r="J709" s="321"/>
    </row>
    <row r="710" spans="2:10" s="254" customFormat="1" ht="229.5" hidden="1" outlineLevel="1">
      <c r="B710" s="308"/>
      <c r="D710" s="300"/>
      <c r="E710" s="291" t="s">
        <v>750</v>
      </c>
      <c r="F710" s="304"/>
      <c r="G710" s="348"/>
      <c r="H710" s="321"/>
      <c r="I710" s="321"/>
      <c r="J710" s="321"/>
    </row>
    <row r="711" spans="2:10" s="254" customFormat="1" ht="229.5" hidden="1" outlineLevel="2">
      <c r="B711" s="308"/>
      <c r="D711" s="300"/>
      <c r="E711" s="291" t="s">
        <v>740</v>
      </c>
      <c r="F711" s="309"/>
      <c r="G711" s="348"/>
      <c r="H711" s="321"/>
      <c r="I711" s="321"/>
      <c r="J711" s="321"/>
    </row>
    <row r="712" spans="2:10" s="254" customFormat="1" ht="267.75" hidden="1" outlineLevel="2">
      <c r="B712" s="308"/>
      <c r="D712" s="300"/>
      <c r="E712" s="291" t="s">
        <v>737</v>
      </c>
      <c r="F712" s="309"/>
      <c r="G712" s="348"/>
      <c r="H712" s="321"/>
      <c r="I712" s="321"/>
      <c r="J712" s="321"/>
    </row>
    <row r="713" spans="2:10" s="254" customFormat="1" ht="255" hidden="1" outlineLevel="2">
      <c r="B713" s="308"/>
      <c r="D713" s="300"/>
      <c r="E713" s="291" t="s">
        <v>739</v>
      </c>
      <c r="F713" s="309"/>
      <c r="G713" s="348"/>
      <c r="H713" s="321"/>
      <c r="I713" s="321"/>
      <c r="J713" s="321"/>
    </row>
    <row r="714" spans="2:10" s="254" customFormat="1" ht="216.75" hidden="1" outlineLevel="2">
      <c r="B714" s="308"/>
      <c r="D714" s="300"/>
      <c r="E714" s="291" t="s">
        <v>738</v>
      </c>
      <c r="F714" s="309"/>
      <c r="G714" s="348"/>
      <c r="H714" s="321"/>
      <c r="I714" s="321"/>
      <c r="J714" s="321"/>
    </row>
    <row r="715" spans="2:10" s="254" customFormat="1" collapsed="1">
      <c r="B715" s="308"/>
      <c r="D715" s="300"/>
      <c r="E715" s="268"/>
      <c r="F715" s="309"/>
      <c r="G715" s="348"/>
      <c r="H715" s="321"/>
      <c r="I715" s="321"/>
      <c r="J715" s="321"/>
    </row>
    <row r="716" spans="2:10" ht="18">
      <c r="D716" s="278">
        <v>16</v>
      </c>
      <c r="E716" s="279" t="s">
        <v>21</v>
      </c>
      <c r="G716" s="258" t="s">
        <v>794</v>
      </c>
    </row>
    <row r="717" spans="2:10" ht="13.5" thickBot="1">
      <c r="G717" s="345"/>
    </row>
    <row r="718" spans="2:10" ht="26.25" thickBot="1">
      <c r="B718" s="235"/>
      <c r="D718" s="297" t="s">
        <v>63</v>
      </c>
      <c r="E718" s="293" t="s">
        <v>336</v>
      </c>
      <c r="F718" s="295"/>
      <c r="G718" s="258" t="s">
        <v>794</v>
      </c>
    </row>
    <row r="719" spans="2:10" s="234" customFormat="1">
      <c r="B719" s="283"/>
      <c r="C719" s="221"/>
      <c r="D719" s="275"/>
      <c r="E719" s="284" t="s">
        <v>337</v>
      </c>
      <c r="F719" s="294"/>
      <c r="G719" s="346"/>
      <c r="H719" s="313"/>
      <c r="I719" s="313"/>
      <c r="J719" s="313"/>
    </row>
    <row r="720" spans="2:10" s="234" customFormat="1" hidden="1" outlineLevel="2">
      <c r="C720" s="221"/>
      <c r="D720" s="286" t="s">
        <v>254</v>
      </c>
      <c r="E720" s="287"/>
      <c r="F720" s="295"/>
      <c r="G720" s="346"/>
      <c r="H720" s="313"/>
      <c r="I720" s="313"/>
      <c r="J720" s="313"/>
    </row>
    <row r="721" spans="2:10" s="234" customFormat="1" hidden="1" outlineLevel="2">
      <c r="B721" s="283"/>
      <c r="C721" s="221"/>
      <c r="D721" s="275"/>
      <c r="E721" s="284"/>
      <c r="F721" s="294"/>
      <c r="G721" s="346"/>
      <c r="H721" s="313"/>
      <c r="I721" s="313"/>
      <c r="J721" s="313"/>
    </row>
    <row r="722" spans="2:10" s="234" customFormat="1" hidden="1" outlineLevel="2">
      <c r="C722" s="221"/>
      <c r="D722" s="286" t="s">
        <v>255</v>
      </c>
      <c r="E722" s="287"/>
      <c r="F722" s="295"/>
      <c r="G722" s="346"/>
      <c r="H722" s="313"/>
      <c r="I722" s="313"/>
      <c r="J722" s="313"/>
    </row>
    <row r="723" spans="2:10" s="234" customFormat="1" hidden="1" outlineLevel="2">
      <c r="B723" s="283"/>
      <c r="C723" s="221"/>
      <c r="D723" s="275"/>
      <c r="E723" s="284"/>
      <c r="F723" s="294"/>
      <c r="G723" s="346"/>
      <c r="H723" s="313"/>
      <c r="I723" s="313"/>
      <c r="J723" s="313"/>
    </row>
    <row r="724" spans="2:10" s="234" customFormat="1" hidden="1" outlineLevel="2">
      <c r="C724" s="221"/>
      <c r="D724" s="286" t="s">
        <v>256</v>
      </c>
      <c r="E724" s="288"/>
      <c r="F724" s="295"/>
      <c r="G724" s="346"/>
      <c r="H724" s="313"/>
      <c r="I724" s="313"/>
      <c r="J724" s="313"/>
    </row>
    <row r="725" spans="2:10" s="234" customFormat="1" hidden="1" outlineLevel="2">
      <c r="B725" s="283"/>
      <c r="C725" s="221"/>
      <c r="D725" s="275"/>
      <c r="E725" s="284"/>
      <c r="F725" s="294"/>
      <c r="G725" s="346"/>
      <c r="H725" s="313"/>
      <c r="I725" s="313"/>
      <c r="J725" s="313"/>
    </row>
    <row r="726" spans="2:10" s="234" customFormat="1" hidden="1" outlineLevel="2">
      <c r="C726" s="221"/>
      <c r="D726" s="286" t="s">
        <v>257</v>
      </c>
      <c r="E726" s="288"/>
      <c r="F726" s="295"/>
      <c r="G726" s="346"/>
      <c r="H726" s="313"/>
      <c r="I726" s="313"/>
      <c r="J726" s="313"/>
    </row>
    <row r="727" spans="2:10" s="234" customFormat="1" hidden="1" outlineLevel="1">
      <c r="B727" s="283"/>
      <c r="C727" s="221"/>
      <c r="D727" s="275"/>
      <c r="E727" s="284"/>
      <c r="F727" s="294"/>
      <c r="G727" s="346"/>
      <c r="H727" s="313"/>
      <c r="I727" s="313"/>
      <c r="J727" s="313"/>
    </row>
    <row r="728" spans="2:10" s="234" customFormat="1" ht="38.25" hidden="1" outlineLevel="1">
      <c r="C728" s="221"/>
      <c r="D728" s="286"/>
      <c r="E728" s="289" t="s">
        <v>742</v>
      </c>
      <c r="F728" s="295"/>
      <c r="G728" s="346"/>
      <c r="H728" s="313"/>
      <c r="I728" s="313"/>
      <c r="J728" s="313"/>
    </row>
    <row r="729" spans="2:10" ht="242.25" hidden="1" outlineLevel="1">
      <c r="E729" s="291" t="s">
        <v>749</v>
      </c>
      <c r="F729" s="294"/>
      <c r="G729" s="345"/>
    </row>
    <row r="730" spans="2:10" ht="229.5" hidden="1" outlineLevel="2">
      <c r="E730" s="291" t="s">
        <v>740</v>
      </c>
      <c r="G730" s="345"/>
    </row>
    <row r="731" spans="2:10" ht="267.75" hidden="1" outlineLevel="2">
      <c r="E731" s="291" t="s">
        <v>737</v>
      </c>
      <c r="G731" s="345"/>
    </row>
    <row r="732" spans="2:10" ht="255" hidden="1" outlineLevel="2">
      <c r="E732" s="291" t="s">
        <v>739</v>
      </c>
      <c r="G732" s="345"/>
    </row>
    <row r="733" spans="2:10" ht="216.75" hidden="1" outlineLevel="2">
      <c r="E733" s="291" t="s">
        <v>738</v>
      </c>
      <c r="G733" s="345"/>
    </row>
    <row r="734" spans="2:10" ht="13.5" collapsed="1" thickBot="1">
      <c r="G734" s="345"/>
    </row>
    <row r="735" spans="2:10" ht="13.5" thickBot="1">
      <c r="B735" s="235"/>
      <c r="D735" s="297" t="s">
        <v>64</v>
      </c>
      <c r="E735" s="281" t="s">
        <v>338</v>
      </c>
      <c r="F735" s="295"/>
      <c r="G735" s="258" t="s">
        <v>794</v>
      </c>
      <c r="H735" s="318" t="s">
        <v>103</v>
      </c>
      <c r="I735" s="318"/>
    </row>
    <row r="736" spans="2:10" s="234" customFormat="1">
      <c r="B736" s="283"/>
      <c r="C736" s="221"/>
      <c r="D736" s="275"/>
      <c r="E736" s="284" t="s">
        <v>339</v>
      </c>
      <c r="F736" s="294"/>
      <c r="G736" s="346"/>
      <c r="H736" s="313"/>
      <c r="I736" s="313"/>
      <c r="J736" s="313"/>
    </row>
    <row r="737" spans="2:10" s="234" customFormat="1" hidden="1" outlineLevel="2">
      <c r="C737" s="221"/>
      <c r="D737" s="286" t="s">
        <v>254</v>
      </c>
      <c r="E737" s="287"/>
      <c r="F737" s="295"/>
      <c r="G737" s="346"/>
      <c r="H737" s="313"/>
      <c r="I737" s="313"/>
      <c r="J737" s="313"/>
    </row>
    <row r="738" spans="2:10" s="234" customFormat="1" hidden="1" outlineLevel="2">
      <c r="B738" s="283"/>
      <c r="C738" s="221"/>
      <c r="D738" s="275"/>
      <c r="E738" s="284"/>
      <c r="F738" s="294"/>
      <c r="G738" s="346"/>
      <c r="H738" s="313"/>
      <c r="I738" s="313"/>
      <c r="J738" s="313"/>
    </row>
    <row r="739" spans="2:10" s="234" customFormat="1" hidden="1" outlineLevel="2">
      <c r="C739" s="221"/>
      <c r="D739" s="286" t="s">
        <v>255</v>
      </c>
      <c r="E739" s="287"/>
      <c r="F739" s="295"/>
      <c r="G739" s="346"/>
      <c r="H739" s="313"/>
      <c r="I739" s="313"/>
      <c r="J739" s="313"/>
    </row>
    <row r="740" spans="2:10" s="234" customFormat="1" hidden="1" outlineLevel="2">
      <c r="B740" s="283"/>
      <c r="C740" s="221"/>
      <c r="D740" s="275"/>
      <c r="E740" s="284"/>
      <c r="F740" s="294"/>
      <c r="G740" s="346"/>
      <c r="H740" s="313"/>
      <c r="I740" s="313"/>
      <c r="J740" s="313"/>
    </row>
    <row r="741" spans="2:10" s="234" customFormat="1" hidden="1" outlineLevel="2">
      <c r="C741" s="221"/>
      <c r="D741" s="286" t="s">
        <v>256</v>
      </c>
      <c r="E741" s="288"/>
      <c r="F741" s="295"/>
      <c r="G741" s="346"/>
      <c r="H741" s="313"/>
      <c r="I741" s="313"/>
      <c r="J741" s="313"/>
    </row>
    <row r="742" spans="2:10" s="234" customFormat="1" hidden="1" outlineLevel="2">
      <c r="B742" s="283"/>
      <c r="C742" s="221"/>
      <c r="D742" s="275"/>
      <c r="E742" s="284"/>
      <c r="F742" s="294"/>
      <c r="G742" s="346"/>
      <c r="H742" s="313"/>
      <c r="I742" s="313"/>
      <c r="J742" s="313"/>
    </row>
    <row r="743" spans="2:10" s="234" customFormat="1" hidden="1" outlineLevel="2">
      <c r="C743" s="221"/>
      <c r="D743" s="286" t="s">
        <v>257</v>
      </c>
      <c r="E743" s="288"/>
      <c r="F743" s="295"/>
      <c r="G743" s="346"/>
      <c r="H743" s="313"/>
      <c r="I743" s="313"/>
      <c r="J743" s="313"/>
    </row>
    <row r="744" spans="2:10" hidden="1" outlineLevel="1">
      <c r="E744" s="284"/>
      <c r="F744" s="294"/>
      <c r="G744" s="345"/>
    </row>
    <row r="745" spans="2:10" ht="38.25" hidden="1" outlineLevel="1">
      <c r="E745" s="289" t="s">
        <v>742</v>
      </c>
      <c r="F745" s="294"/>
      <c r="G745" s="345"/>
    </row>
    <row r="746" spans="2:10" ht="204" hidden="1" outlineLevel="1">
      <c r="E746" s="291" t="s">
        <v>748</v>
      </c>
      <c r="F746" s="294"/>
      <c r="G746" s="345"/>
    </row>
    <row r="747" spans="2:10" ht="229.5" hidden="1" outlineLevel="2">
      <c r="E747" s="291" t="s">
        <v>740</v>
      </c>
      <c r="G747" s="345"/>
    </row>
    <row r="748" spans="2:10" ht="267.75" hidden="1" outlineLevel="2">
      <c r="E748" s="291" t="s">
        <v>737</v>
      </c>
      <c r="G748" s="345"/>
    </row>
    <row r="749" spans="2:10" ht="255" hidden="1" outlineLevel="2">
      <c r="E749" s="291" t="s">
        <v>739</v>
      </c>
      <c r="G749" s="345"/>
    </row>
    <row r="750" spans="2:10" ht="216.75" hidden="1" outlineLevel="2">
      <c r="E750" s="291" t="s">
        <v>738</v>
      </c>
      <c r="G750" s="345"/>
    </row>
    <row r="751" spans="2:10" collapsed="1">
      <c r="G751" s="345"/>
    </row>
    <row r="752" spans="2:10" ht="18">
      <c r="D752" s="278">
        <v>17</v>
      </c>
      <c r="E752" s="324" t="s">
        <v>88</v>
      </c>
      <c r="G752" s="258" t="s">
        <v>794</v>
      </c>
    </row>
    <row r="753" spans="2:10" ht="13.5" thickBot="1">
      <c r="G753" s="345"/>
    </row>
    <row r="754" spans="2:10" ht="39" thickBot="1">
      <c r="B754" s="235"/>
      <c r="D754" s="297" t="s">
        <v>65</v>
      </c>
      <c r="E754" s="293" t="s">
        <v>340</v>
      </c>
      <c r="F754" s="295"/>
      <c r="G754" s="258" t="s">
        <v>794</v>
      </c>
    </row>
    <row r="755" spans="2:10" s="234" customFormat="1">
      <c r="B755" s="283"/>
      <c r="C755" s="221"/>
      <c r="D755" s="275"/>
      <c r="E755" s="284" t="s">
        <v>341</v>
      </c>
      <c r="F755" s="294"/>
      <c r="G755" s="346"/>
      <c r="H755" s="313"/>
      <c r="I755" s="313"/>
      <c r="J755" s="313"/>
    </row>
    <row r="756" spans="2:10" s="234" customFormat="1" hidden="1" outlineLevel="2">
      <c r="C756" s="221"/>
      <c r="D756" s="286" t="s">
        <v>254</v>
      </c>
      <c r="E756" s="287"/>
      <c r="F756" s="295"/>
      <c r="G756" s="346"/>
      <c r="H756" s="313"/>
      <c r="I756" s="313"/>
      <c r="J756" s="313"/>
    </row>
    <row r="757" spans="2:10" s="234" customFormat="1" hidden="1" outlineLevel="2">
      <c r="B757" s="283"/>
      <c r="C757" s="221"/>
      <c r="D757" s="275"/>
      <c r="E757" s="284"/>
      <c r="F757" s="294"/>
      <c r="G757" s="346"/>
      <c r="H757" s="313"/>
      <c r="I757" s="313"/>
      <c r="J757" s="313"/>
    </row>
    <row r="758" spans="2:10" s="234" customFormat="1" hidden="1" outlineLevel="2">
      <c r="C758" s="221"/>
      <c r="D758" s="286" t="s">
        <v>255</v>
      </c>
      <c r="E758" s="287"/>
      <c r="F758" s="295"/>
      <c r="G758" s="346"/>
      <c r="H758" s="313"/>
      <c r="I758" s="313"/>
      <c r="J758" s="313"/>
    </row>
    <row r="759" spans="2:10" s="234" customFormat="1" hidden="1" outlineLevel="2">
      <c r="B759" s="283"/>
      <c r="C759" s="221"/>
      <c r="D759" s="275"/>
      <c r="E759" s="284"/>
      <c r="F759" s="294"/>
      <c r="G759" s="346"/>
      <c r="H759" s="313"/>
      <c r="I759" s="313"/>
      <c r="J759" s="313"/>
    </row>
    <row r="760" spans="2:10" s="234" customFormat="1" hidden="1" outlineLevel="2">
      <c r="C760" s="221"/>
      <c r="D760" s="286" t="s">
        <v>256</v>
      </c>
      <c r="E760" s="288"/>
      <c r="F760" s="295"/>
      <c r="G760" s="346"/>
      <c r="H760" s="313"/>
      <c r="I760" s="313"/>
      <c r="J760" s="313"/>
    </row>
    <row r="761" spans="2:10" s="234" customFormat="1" hidden="1" outlineLevel="2">
      <c r="B761" s="283"/>
      <c r="C761" s="221"/>
      <c r="D761" s="275"/>
      <c r="E761" s="284"/>
      <c r="F761" s="294"/>
      <c r="G761" s="346"/>
      <c r="H761" s="313"/>
      <c r="I761" s="313"/>
      <c r="J761" s="313"/>
    </row>
    <row r="762" spans="2:10" s="234" customFormat="1" hidden="1" outlineLevel="2">
      <c r="C762" s="221"/>
      <c r="D762" s="286" t="s">
        <v>257</v>
      </c>
      <c r="E762" s="288"/>
      <c r="F762" s="295"/>
      <c r="G762" s="346"/>
      <c r="H762" s="313"/>
      <c r="I762" s="313"/>
      <c r="J762" s="313"/>
    </row>
    <row r="763" spans="2:10" hidden="1" outlineLevel="1">
      <c r="E763" s="284"/>
      <c r="F763" s="294"/>
      <c r="G763" s="345"/>
    </row>
    <row r="764" spans="2:10" ht="38.25" hidden="1" outlineLevel="1">
      <c r="E764" s="289" t="s">
        <v>742</v>
      </c>
      <c r="F764" s="294"/>
      <c r="G764" s="345"/>
    </row>
    <row r="765" spans="2:10" ht="229.5" hidden="1" outlineLevel="1">
      <c r="E765" s="326" t="s">
        <v>747</v>
      </c>
      <c r="F765" s="294"/>
      <c r="G765" s="345"/>
    </row>
    <row r="766" spans="2:10" ht="229.5" hidden="1" outlineLevel="2">
      <c r="E766" s="291" t="s">
        <v>740</v>
      </c>
      <c r="G766" s="345"/>
    </row>
    <row r="767" spans="2:10" ht="267.75" hidden="1" outlineLevel="2">
      <c r="E767" s="291" t="s">
        <v>737</v>
      </c>
      <c r="G767" s="345"/>
    </row>
    <row r="768" spans="2:10" ht="255" hidden="1" outlineLevel="2">
      <c r="E768" s="291" t="s">
        <v>739</v>
      </c>
      <c r="G768" s="345"/>
    </row>
    <row r="769" spans="2:10" ht="216.75" hidden="1" outlineLevel="2">
      <c r="E769" s="291" t="s">
        <v>738</v>
      </c>
      <c r="G769" s="345"/>
    </row>
    <row r="770" spans="2:10" collapsed="1">
      <c r="E770" s="284"/>
      <c r="F770" s="294"/>
      <c r="G770" s="345"/>
    </row>
    <row r="771" spans="2:10" ht="18">
      <c r="D771" s="278">
        <v>18</v>
      </c>
      <c r="E771" s="279" t="s">
        <v>20</v>
      </c>
      <c r="G771" s="258" t="s">
        <v>794</v>
      </c>
    </row>
    <row r="772" spans="2:10" ht="13.5" thickBot="1">
      <c r="G772" s="345"/>
    </row>
    <row r="773" spans="2:10" ht="26.25" thickBot="1">
      <c r="B773" s="235"/>
      <c r="D773" s="275" t="s">
        <v>66</v>
      </c>
      <c r="E773" s="281" t="s">
        <v>342</v>
      </c>
      <c r="F773" s="295"/>
      <c r="G773" s="258" t="s">
        <v>794</v>
      </c>
    </row>
    <row r="774" spans="2:10" s="234" customFormat="1">
      <c r="B774" s="283"/>
      <c r="C774" s="221"/>
      <c r="D774" s="275"/>
      <c r="E774" s="284" t="s">
        <v>343</v>
      </c>
      <c r="F774" s="294"/>
      <c r="G774" s="346"/>
      <c r="H774" s="313"/>
      <c r="I774" s="313"/>
      <c r="J774" s="313"/>
    </row>
    <row r="775" spans="2:10" s="234" customFormat="1" hidden="1" outlineLevel="2">
      <c r="C775" s="221"/>
      <c r="D775" s="286" t="s">
        <v>254</v>
      </c>
      <c r="E775" s="287"/>
      <c r="F775" s="295"/>
      <c r="G775" s="346"/>
      <c r="H775" s="313"/>
      <c r="I775" s="313"/>
      <c r="J775" s="313"/>
    </row>
    <row r="776" spans="2:10" s="234" customFormat="1" hidden="1" outlineLevel="2">
      <c r="B776" s="283"/>
      <c r="C776" s="221"/>
      <c r="D776" s="275"/>
      <c r="E776" s="284"/>
      <c r="F776" s="294"/>
      <c r="G776" s="346"/>
      <c r="H776" s="313"/>
      <c r="I776" s="313"/>
      <c r="J776" s="313"/>
    </row>
    <row r="777" spans="2:10" s="234" customFormat="1" hidden="1" outlineLevel="2">
      <c r="C777" s="221"/>
      <c r="D777" s="286" t="s">
        <v>255</v>
      </c>
      <c r="E777" s="287"/>
      <c r="F777" s="295"/>
      <c r="G777" s="346"/>
      <c r="H777" s="313"/>
      <c r="I777" s="313"/>
      <c r="J777" s="313"/>
    </row>
    <row r="778" spans="2:10" s="234" customFormat="1" hidden="1" outlineLevel="2">
      <c r="B778" s="283"/>
      <c r="C778" s="221"/>
      <c r="D778" s="275"/>
      <c r="E778" s="284"/>
      <c r="F778" s="294"/>
      <c r="G778" s="346"/>
      <c r="H778" s="313"/>
      <c r="I778" s="313"/>
      <c r="J778" s="313"/>
    </row>
    <row r="779" spans="2:10" s="234" customFormat="1" hidden="1" outlineLevel="2">
      <c r="C779" s="221"/>
      <c r="D779" s="286" t="s">
        <v>256</v>
      </c>
      <c r="E779" s="288"/>
      <c r="F779" s="295"/>
      <c r="G779" s="346"/>
      <c r="H779" s="313"/>
      <c r="I779" s="313"/>
      <c r="J779" s="313"/>
    </row>
    <row r="780" spans="2:10" s="234" customFormat="1" hidden="1" outlineLevel="2">
      <c r="B780" s="283"/>
      <c r="C780" s="221"/>
      <c r="D780" s="275"/>
      <c r="E780" s="284"/>
      <c r="F780" s="294"/>
      <c r="G780" s="346"/>
      <c r="H780" s="313"/>
      <c r="I780" s="313"/>
      <c r="J780" s="313"/>
    </row>
    <row r="781" spans="2:10" s="234" customFormat="1" hidden="1" outlineLevel="2">
      <c r="C781" s="221"/>
      <c r="D781" s="286" t="s">
        <v>257</v>
      </c>
      <c r="E781" s="288"/>
      <c r="F781" s="295"/>
      <c r="G781" s="346"/>
      <c r="H781" s="313"/>
      <c r="I781" s="313"/>
      <c r="J781" s="313"/>
    </row>
    <row r="782" spans="2:10" hidden="1" outlineLevel="1">
      <c r="E782" s="284"/>
      <c r="F782" s="294"/>
      <c r="G782" s="345"/>
    </row>
    <row r="783" spans="2:10" ht="38.25" hidden="1" outlineLevel="1">
      <c r="E783" s="289" t="s">
        <v>742</v>
      </c>
      <c r="F783" s="294"/>
      <c r="G783" s="345"/>
    </row>
    <row r="784" spans="2:10" ht="331.5" hidden="1" outlineLevel="1">
      <c r="E784" s="291" t="s">
        <v>746</v>
      </c>
      <c r="F784" s="294"/>
      <c r="G784" s="345"/>
    </row>
    <row r="785" spans="2:10" ht="229.5" hidden="1" outlineLevel="2">
      <c r="E785" s="291" t="s">
        <v>740</v>
      </c>
      <c r="G785" s="345"/>
    </row>
    <row r="786" spans="2:10" ht="267.75" hidden="1" outlineLevel="2">
      <c r="E786" s="291" t="s">
        <v>737</v>
      </c>
      <c r="G786" s="345"/>
    </row>
    <row r="787" spans="2:10" ht="255" hidden="1" outlineLevel="2">
      <c r="E787" s="291" t="s">
        <v>739</v>
      </c>
      <c r="G787" s="345"/>
    </row>
    <row r="788" spans="2:10" ht="216.75" hidden="1" outlineLevel="2">
      <c r="E788" s="291" t="s">
        <v>738</v>
      </c>
      <c r="G788" s="345"/>
    </row>
    <row r="789" spans="2:10" ht="13.5" collapsed="1" thickBot="1">
      <c r="G789" s="345"/>
    </row>
    <row r="790" spans="2:10" ht="51.75" thickBot="1">
      <c r="B790" s="235"/>
      <c r="D790" s="275" t="s">
        <v>67</v>
      </c>
      <c r="E790" s="281" t="s">
        <v>344</v>
      </c>
      <c r="F790" s="295"/>
      <c r="G790" s="258" t="s">
        <v>794</v>
      </c>
      <c r="H790"/>
      <c r="I790" s="318"/>
    </row>
    <row r="791" spans="2:10" s="234" customFormat="1">
      <c r="B791" s="283"/>
      <c r="C791" s="221"/>
      <c r="D791" s="275"/>
      <c r="E791" s="284" t="s">
        <v>345</v>
      </c>
      <c r="F791" s="294"/>
      <c r="G791" s="346"/>
      <c r="H791" s="313"/>
      <c r="I791" s="313"/>
      <c r="J791" s="313"/>
    </row>
    <row r="792" spans="2:10" s="234" customFormat="1" hidden="1" outlineLevel="2">
      <c r="C792" s="221"/>
      <c r="D792" s="286" t="s">
        <v>254</v>
      </c>
      <c r="E792" s="287"/>
      <c r="F792" s="295"/>
      <c r="G792" s="346"/>
      <c r="H792" s="313"/>
      <c r="I792" s="313"/>
      <c r="J792" s="313"/>
    </row>
    <row r="793" spans="2:10" s="234" customFormat="1" hidden="1" outlineLevel="2">
      <c r="B793" s="283"/>
      <c r="C793" s="221"/>
      <c r="D793" s="275"/>
      <c r="E793" s="284"/>
      <c r="F793" s="294"/>
      <c r="G793" s="346"/>
      <c r="H793" s="313"/>
      <c r="I793" s="313"/>
      <c r="J793" s="313"/>
    </row>
    <row r="794" spans="2:10" s="234" customFormat="1" hidden="1" outlineLevel="2">
      <c r="C794" s="221"/>
      <c r="D794" s="286" t="s">
        <v>255</v>
      </c>
      <c r="E794" s="287"/>
      <c r="F794" s="295"/>
      <c r="G794" s="346"/>
      <c r="H794" s="313"/>
      <c r="I794" s="313"/>
      <c r="J794" s="313"/>
    </row>
    <row r="795" spans="2:10" s="234" customFormat="1" hidden="1" outlineLevel="2">
      <c r="B795" s="283"/>
      <c r="C795" s="221"/>
      <c r="D795" s="275"/>
      <c r="E795" s="284"/>
      <c r="F795" s="294"/>
      <c r="G795" s="346"/>
      <c r="H795" s="313"/>
      <c r="I795" s="313"/>
      <c r="J795" s="313"/>
    </row>
    <row r="796" spans="2:10" s="234" customFormat="1" hidden="1" outlineLevel="2">
      <c r="C796" s="221"/>
      <c r="D796" s="286" t="s">
        <v>256</v>
      </c>
      <c r="E796" s="288"/>
      <c r="F796" s="295"/>
      <c r="G796" s="346"/>
      <c r="H796" s="313"/>
      <c r="I796" s="313"/>
      <c r="J796" s="313"/>
    </row>
    <row r="797" spans="2:10" s="234" customFormat="1" hidden="1" outlineLevel="2">
      <c r="B797" s="283"/>
      <c r="C797" s="221"/>
      <c r="D797" s="275"/>
      <c r="E797" s="284"/>
      <c r="F797" s="294"/>
      <c r="G797" s="346"/>
      <c r="H797" s="313"/>
      <c r="I797" s="313"/>
      <c r="J797" s="313"/>
    </row>
    <row r="798" spans="2:10" s="234" customFormat="1" hidden="1" outlineLevel="2">
      <c r="C798" s="221"/>
      <c r="D798" s="286" t="s">
        <v>257</v>
      </c>
      <c r="E798" s="288"/>
      <c r="F798" s="295"/>
      <c r="G798" s="346"/>
      <c r="H798" s="313"/>
      <c r="I798" s="313"/>
      <c r="J798" s="313"/>
    </row>
    <row r="799" spans="2:10" hidden="1" outlineLevel="1">
      <c r="E799" s="284"/>
      <c r="F799" s="294"/>
      <c r="G799" s="345"/>
    </row>
    <row r="800" spans="2:10" ht="38.25" hidden="1" outlineLevel="1">
      <c r="E800" s="289" t="s">
        <v>742</v>
      </c>
      <c r="F800" s="294"/>
      <c r="G800" s="345"/>
    </row>
    <row r="801" spans="2:10" ht="204" hidden="1" outlineLevel="1">
      <c r="E801" s="291" t="s">
        <v>745</v>
      </c>
      <c r="F801" s="294"/>
      <c r="G801" s="345"/>
    </row>
    <row r="802" spans="2:10" ht="229.5" hidden="1" outlineLevel="2">
      <c r="E802" s="291" t="s">
        <v>740</v>
      </c>
      <c r="G802" s="345"/>
    </row>
    <row r="803" spans="2:10" ht="267.75" hidden="1" outlineLevel="2">
      <c r="E803" s="291" t="s">
        <v>737</v>
      </c>
      <c r="G803" s="345"/>
    </row>
    <row r="804" spans="2:10" ht="255" hidden="1" outlineLevel="2">
      <c r="E804" s="291" t="s">
        <v>739</v>
      </c>
      <c r="G804" s="345"/>
    </row>
    <row r="805" spans="2:10" ht="216.75" hidden="1" outlineLevel="2">
      <c r="E805" s="291" t="s">
        <v>738</v>
      </c>
      <c r="G805" s="345"/>
    </row>
    <row r="806" spans="2:10" ht="13.5" collapsed="1" thickBot="1">
      <c r="G806" s="345"/>
    </row>
    <row r="807" spans="2:10" ht="13.5" thickBot="1">
      <c r="B807" s="235"/>
      <c r="D807" s="275" t="s">
        <v>55</v>
      </c>
      <c r="E807" s="301" t="s">
        <v>346</v>
      </c>
      <c r="F807" s="295"/>
      <c r="G807" s="258" t="s">
        <v>794</v>
      </c>
    </row>
    <row r="808" spans="2:10" s="234" customFormat="1">
      <c r="B808" s="283"/>
      <c r="C808" s="221"/>
      <c r="D808" s="275"/>
      <c r="E808" s="284" t="s">
        <v>347</v>
      </c>
      <c r="F808" s="294"/>
      <c r="G808" s="346"/>
      <c r="H808" s="313"/>
      <c r="I808" s="313"/>
      <c r="J808" s="313"/>
    </row>
    <row r="809" spans="2:10" s="234" customFormat="1" hidden="1" outlineLevel="2">
      <c r="C809" s="221"/>
      <c r="D809" s="286" t="s">
        <v>254</v>
      </c>
      <c r="E809" s="287"/>
      <c r="F809" s="295"/>
      <c r="G809" s="346"/>
      <c r="H809" s="313"/>
      <c r="I809" s="313"/>
      <c r="J809" s="313"/>
    </row>
    <row r="810" spans="2:10" s="234" customFormat="1" hidden="1" outlineLevel="2">
      <c r="B810" s="283"/>
      <c r="C810" s="221"/>
      <c r="D810" s="275"/>
      <c r="E810" s="284"/>
      <c r="F810" s="294"/>
      <c r="G810" s="346"/>
      <c r="H810" s="313"/>
      <c r="I810" s="313"/>
      <c r="J810" s="313"/>
    </row>
    <row r="811" spans="2:10" s="234" customFormat="1" hidden="1" outlineLevel="2">
      <c r="C811" s="221"/>
      <c r="D811" s="286" t="s">
        <v>255</v>
      </c>
      <c r="E811" s="287"/>
      <c r="F811" s="295"/>
      <c r="G811" s="346"/>
      <c r="H811" s="313"/>
      <c r="I811" s="313"/>
      <c r="J811" s="313"/>
    </row>
    <row r="812" spans="2:10" s="234" customFormat="1" hidden="1" outlineLevel="2">
      <c r="B812" s="283"/>
      <c r="C812" s="221"/>
      <c r="D812" s="275"/>
      <c r="E812" s="284"/>
      <c r="F812" s="294"/>
      <c r="G812" s="346"/>
      <c r="H812" s="313"/>
      <c r="I812" s="313"/>
      <c r="J812" s="313"/>
    </row>
    <row r="813" spans="2:10" s="234" customFormat="1" hidden="1" outlineLevel="2">
      <c r="C813" s="221"/>
      <c r="D813" s="286" t="s">
        <v>256</v>
      </c>
      <c r="E813" s="288"/>
      <c r="F813" s="295"/>
      <c r="G813" s="346"/>
      <c r="H813" s="313"/>
      <c r="I813" s="313"/>
      <c r="J813" s="313"/>
    </row>
    <row r="814" spans="2:10" s="234" customFormat="1" hidden="1" outlineLevel="2">
      <c r="B814" s="283"/>
      <c r="C814" s="221"/>
      <c r="D814" s="275"/>
      <c r="E814" s="284"/>
      <c r="F814" s="294"/>
      <c r="G814" s="346"/>
      <c r="H814" s="313"/>
      <c r="I814" s="313"/>
      <c r="J814" s="313"/>
    </row>
    <row r="815" spans="2:10" s="234" customFormat="1" hidden="1" outlineLevel="2">
      <c r="C815" s="221"/>
      <c r="D815" s="286" t="s">
        <v>257</v>
      </c>
      <c r="E815" s="288"/>
      <c r="F815" s="295"/>
      <c r="G815" s="346"/>
      <c r="H815" s="313"/>
      <c r="I815" s="313"/>
      <c r="J815" s="313"/>
    </row>
    <row r="816" spans="2:10" hidden="1" outlineLevel="1">
      <c r="E816" s="284"/>
      <c r="F816" s="294"/>
      <c r="G816" s="345"/>
    </row>
    <row r="817" spans="2:10" ht="38.25" hidden="1" outlineLevel="1">
      <c r="E817" s="289" t="s">
        <v>742</v>
      </c>
      <c r="F817" s="294"/>
      <c r="G817" s="345"/>
    </row>
    <row r="818" spans="2:10" ht="216.75" hidden="1" outlineLevel="1">
      <c r="E818" s="291" t="s">
        <v>744</v>
      </c>
      <c r="F818" s="294"/>
      <c r="G818" s="345"/>
    </row>
    <row r="819" spans="2:10" ht="229.5" hidden="1" outlineLevel="2">
      <c r="E819" s="291" t="s">
        <v>740</v>
      </c>
      <c r="G819" s="345"/>
    </row>
    <row r="820" spans="2:10" ht="267.75" hidden="1" outlineLevel="2">
      <c r="E820" s="291" t="s">
        <v>737</v>
      </c>
      <c r="G820" s="345"/>
    </row>
    <row r="821" spans="2:10" ht="255" hidden="1" outlineLevel="2">
      <c r="E821" s="291" t="s">
        <v>739</v>
      </c>
      <c r="G821" s="345"/>
    </row>
    <row r="822" spans="2:10" ht="216.75" hidden="1" outlineLevel="2">
      <c r="E822" s="291" t="s">
        <v>738</v>
      </c>
      <c r="G822" s="345"/>
    </row>
    <row r="823" spans="2:10" ht="13.5" collapsed="1" thickBot="1">
      <c r="G823" s="345"/>
    </row>
    <row r="824" spans="2:10" ht="26.25" thickBot="1">
      <c r="B824" s="235"/>
      <c r="D824" s="297" t="s">
        <v>68</v>
      </c>
      <c r="E824" s="301" t="s">
        <v>348</v>
      </c>
      <c r="F824" s="295"/>
      <c r="G824" s="258" t="s">
        <v>794</v>
      </c>
    </row>
    <row r="825" spans="2:10" s="234" customFormat="1">
      <c r="B825" s="283"/>
      <c r="C825" s="221"/>
      <c r="D825" s="275"/>
      <c r="E825" s="284" t="s">
        <v>349</v>
      </c>
      <c r="F825" s="294"/>
      <c r="G825" s="260"/>
      <c r="H825" s="313"/>
      <c r="I825" s="313"/>
      <c r="J825" s="313"/>
    </row>
    <row r="826" spans="2:10" s="234" customFormat="1" hidden="1" outlineLevel="2">
      <c r="C826" s="221"/>
      <c r="D826" s="286" t="s">
        <v>254</v>
      </c>
      <c r="E826" s="287"/>
      <c r="F826" s="295"/>
      <c r="G826" s="260"/>
      <c r="H826" s="313"/>
      <c r="I826" s="313"/>
      <c r="J826" s="313"/>
    </row>
    <row r="827" spans="2:10" s="234" customFormat="1" hidden="1" outlineLevel="2">
      <c r="B827" s="283"/>
      <c r="C827" s="221"/>
      <c r="D827" s="275"/>
      <c r="E827" s="284"/>
      <c r="F827" s="294"/>
      <c r="G827" s="260"/>
      <c r="H827" s="313"/>
      <c r="I827" s="313"/>
      <c r="J827" s="313"/>
    </row>
    <row r="828" spans="2:10" s="234" customFormat="1" hidden="1" outlineLevel="2">
      <c r="C828" s="221"/>
      <c r="D828" s="286" t="s">
        <v>255</v>
      </c>
      <c r="E828" s="287"/>
      <c r="F828" s="295"/>
      <c r="G828" s="260"/>
      <c r="H828" s="313"/>
      <c r="I828" s="313"/>
      <c r="J828" s="313"/>
    </row>
    <row r="829" spans="2:10" s="234" customFormat="1" hidden="1" outlineLevel="2">
      <c r="B829" s="283"/>
      <c r="C829" s="221"/>
      <c r="D829" s="275"/>
      <c r="E829" s="284"/>
      <c r="F829" s="294"/>
      <c r="G829" s="260"/>
      <c r="H829" s="313"/>
      <c r="I829" s="313"/>
      <c r="J829" s="313"/>
    </row>
    <row r="830" spans="2:10" s="234" customFormat="1" hidden="1" outlineLevel="2">
      <c r="C830" s="221"/>
      <c r="D830" s="286" t="s">
        <v>256</v>
      </c>
      <c r="E830" s="288"/>
      <c r="F830" s="295"/>
      <c r="G830" s="260"/>
      <c r="H830" s="313"/>
      <c r="I830" s="313"/>
      <c r="J830" s="313"/>
    </row>
    <row r="831" spans="2:10" s="234" customFormat="1" hidden="1" outlineLevel="2">
      <c r="B831" s="283"/>
      <c r="C831" s="221"/>
      <c r="D831" s="275"/>
      <c r="E831" s="284"/>
      <c r="F831" s="294"/>
      <c r="G831" s="260"/>
      <c r="H831" s="313"/>
      <c r="I831" s="313"/>
      <c r="J831" s="313"/>
    </row>
    <row r="832" spans="2:10" s="234" customFormat="1" hidden="1" outlineLevel="2">
      <c r="C832" s="221"/>
      <c r="D832" s="286" t="s">
        <v>257</v>
      </c>
      <c r="E832" s="288"/>
      <c r="F832" s="295"/>
      <c r="G832" s="260"/>
      <c r="H832" s="313"/>
      <c r="I832" s="313"/>
      <c r="J832" s="313"/>
    </row>
    <row r="833" spans="5:6" hidden="1" outlineLevel="1">
      <c r="E833" s="284"/>
      <c r="F833" s="294"/>
    </row>
    <row r="834" spans="5:6" ht="38.25" hidden="1" outlineLevel="1">
      <c r="E834" s="289" t="s">
        <v>742</v>
      </c>
      <c r="F834" s="294"/>
    </row>
    <row r="835" spans="5:6" ht="229.5" hidden="1" outlineLevel="1">
      <c r="E835" s="291" t="s">
        <v>743</v>
      </c>
      <c r="F835" s="294"/>
    </row>
    <row r="836" spans="5:6" ht="229.5" hidden="1" outlineLevel="2">
      <c r="E836" s="291" t="s">
        <v>740</v>
      </c>
    </row>
    <row r="837" spans="5:6" ht="267.75" hidden="1" outlineLevel="2">
      <c r="E837" s="291" t="s">
        <v>737</v>
      </c>
    </row>
    <row r="838" spans="5:6" ht="255" hidden="1" outlineLevel="2">
      <c r="E838" s="291" t="s">
        <v>739</v>
      </c>
    </row>
    <row r="839" spans="5:6" ht="216.75" hidden="1" outlineLevel="2">
      <c r="E839" s="291" t="s">
        <v>738</v>
      </c>
    </row>
    <row r="840" spans="5:6" collapsed="1"/>
  </sheetData>
  <sheetProtection selectLockedCells="1" selectUnlockedCells="1"/>
  <mergeCells count="4">
    <mergeCell ref="C3:E3"/>
    <mergeCell ref="C4:E4"/>
    <mergeCell ref="C5:E5"/>
    <mergeCell ref="B1:F1"/>
  </mergeCells>
  <phoneticPr fontId="29" type="noConversion"/>
  <dataValidations count="1">
    <dataValidation type="list" allowBlank="1" showInputMessage="1" showErrorMessage="1" sqref="B28 B45 B11 B85 B66 B120 B156 B139 B103 B192 B245 B228 B209 B175 B279 B315 B296 B262 B351 B542 B523 B506 B489 B472 B455 B438 B421 B404 B385 B368 B334 B576 B646 B629 B610 B593 B559 B682 B718 B699 B663 B754 B807 B790 B773 B735 B824">
      <formula1>"na, 0, 1, 2, 3, 4, 5"</formula1>
    </dataValidation>
  </dataValidations>
  <hyperlinks>
    <hyperlink ref="H156" location="KPI_7.2" display="KPI 7.2"/>
    <hyperlink ref="H245" location="KPI_9.2" display="KPI 9.2"/>
    <hyperlink ref="H404" location="KPI_12.1" display="KPI 12.1"/>
    <hyperlink ref="H455" location="KPI_12.4" display="KPI 12.4"/>
    <hyperlink ref="H438" location="KPI_12.3" display="KPI 12.3"/>
    <hyperlink ref="H506" location="KPI_12.7" display="KPI 12.7"/>
    <hyperlink ref="H735" location="KPI_16.2" display="KPI 16.2"/>
    <hyperlink ref="J334" location="References!A2" display="Safety zones"/>
    <hyperlink ref="J139" location="References!A36" display="Personel"/>
    <hyperlink ref="J120" location="References!A50" display="Off-Premises "/>
    <hyperlink ref="J175" location="References!A68" display="Protection classes "/>
  </hyperlinks>
  <printOptions horizontalCentered="1"/>
  <pageMargins left="0.78749999999999998" right="0.39374999999999999" top="0.39374999999999999" bottom="0.78749999999999998" header="0.51180555555555551" footer="0.39374999999999999"/>
  <pageSetup paperSize="9" scale="16" firstPageNumber="0" fitToHeight="0" orientation="portrait" r:id="rId1"/>
  <headerFooter alignWithMargins="0">
    <oddFooter>&amp;L&amp;"Arial,Standard"Gedruckt am: &amp;D&amp;C&amp;"Arial,Standard"&amp;F / 
&amp;A&amp;R&amp;"Arial,Standard"Seite &amp;P von &amp;N</oddFooter>
  </headerFooter>
  <ignoredErrors>
    <ignoredError sqref="G3:G6 G8 G825:G1048576 G808:G823 G791:G806 G774:G789 G772 G755:G770 G753 G736:G751 G719:G734 G717 G700:G715 G683:G698 G681 G664:G679 G647:G662 G630:G645 G628 G611:G626 G594:G609 G577:G592 G560:G575 G543:G558 G541 G524:G539 G507:G522 G490:G505 G473:G488 G456:G471 G439:G454 G422:G437 G405:G420 G403 G386:G401 G369:G384 G352:G367 G335:G350 G333 G316:G331 G314 G297:G312 G280:G295 G263:G278 G246:G261 G229:G244 G227 G210:G225 G193:G208 G176:G191 G174 G157:G172 G140:G155 G138 G121:G136 G104:G119 G86:G102 G84 G46:G63 G67:G82 G65 G29:G44 G12:G27 G10"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H85"/>
  <sheetViews>
    <sheetView zoomScaleNormal="100" workbookViewId="0">
      <pane ySplit="1" topLeftCell="A2" activePane="bottomLeft" state="frozen"/>
      <selection activeCell="D31" sqref="D31"/>
      <selection pane="bottomLeft" activeCell="C3" sqref="C3:E3"/>
    </sheetView>
  </sheetViews>
  <sheetFormatPr baseColWidth="10" defaultColWidth="11.42578125" defaultRowHeight="12.75" outlineLevelRow="2"/>
  <cols>
    <col min="1" max="1" width="1.7109375" style="221" customWidth="1"/>
    <col min="2" max="2" width="11.7109375" style="267" customWidth="1"/>
    <col min="3" max="3" width="3.7109375" style="221" customWidth="1"/>
    <col min="4" max="4" width="8.7109375" style="275" customWidth="1"/>
    <col min="5" max="5" width="110.7109375" style="268" customWidth="1"/>
    <col min="6" max="6" width="3.7109375" style="276" customWidth="1"/>
    <col min="7" max="7" width="11.7109375" style="259" customWidth="1"/>
    <col min="8" max="8" width="3.7109375" style="270" customWidth="1"/>
    <col min="9" max="9" width="3.7109375" style="221" customWidth="1"/>
    <col min="10" max="16384" width="11.42578125" style="221"/>
  </cols>
  <sheetData>
    <row r="1" spans="1:8" s="264" customFormat="1" ht="60" customHeight="1">
      <c r="A1" s="263"/>
      <c r="B1" s="426" t="s">
        <v>350</v>
      </c>
      <c r="C1" s="427"/>
      <c r="D1" s="427"/>
      <c r="E1" s="427"/>
      <c r="F1" s="427"/>
      <c r="G1" s="257" t="s">
        <v>90</v>
      </c>
      <c r="H1" s="263"/>
    </row>
    <row r="2" spans="1:8" s="211" customFormat="1" ht="13.5" customHeight="1">
      <c r="B2" s="212"/>
      <c r="C2" s="213" t="s">
        <v>86</v>
      </c>
      <c r="E2" s="214"/>
      <c r="F2" s="215"/>
      <c r="G2" s="258" t="s">
        <v>794</v>
      </c>
    </row>
    <row r="3" spans="1:8" s="211" customFormat="1" ht="18" customHeight="1">
      <c r="B3" s="265" t="s">
        <v>154</v>
      </c>
      <c r="C3" s="424">
        <f>Cover!C5</f>
        <v>0</v>
      </c>
      <c r="D3" s="424"/>
      <c r="E3" s="424"/>
      <c r="F3" s="215"/>
      <c r="G3" s="258"/>
    </row>
    <row r="4" spans="1:8" s="211" customFormat="1" ht="18" customHeight="1">
      <c r="B4" s="265" t="s">
        <v>155</v>
      </c>
      <c r="C4" s="424">
        <f>Cover!C7</f>
        <v>0</v>
      </c>
      <c r="D4" s="424"/>
      <c r="E4" s="424"/>
      <c r="F4" s="215"/>
      <c r="G4" s="258"/>
    </row>
    <row r="5" spans="1:8" s="211" customFormat="1" ht="18" customHeight="1">
      <c r="B5" s="266" t="s">
        <v>166</v>
      </c>
      <c r="C5" s="425">
        <f>Cover!C18</f>
        <v>0</v>
      </c>
      <c r="D5" s="425"/>
      <c r="E5" s="425"/>
      <c r="F5" s="215"/>
      <c r="G5" s="258"/>
    </row>
    <row r="6" spans="1:8" ht="18" customHeight="1" thickBot="1">
      <c r="D6" s="267"/>
      <c r="F6" s="269"/>
    </row>
    <row r="7" spans="1:8" ht="26.25" thickBot="1">
      <c r="B7" s="271" t="s">
        <v>351</v>
      </c>
      <c r="D7" s="213" t="s">
        <v>251</v>
      </c>
      <c r="E7" s="272"/>
      <c r="F7" s="273"/>
    </row>
    <row r="8" spans="1:8">
      <c r="B8" s="274"/>
    </row>
    <row r="9" spans="1:8" s="105" customFormat="1" ht="18">
      <c r="B9" s="106"/>
      <c r="D9" s="76" t="s">
        <v>152</v>
      </c>
      <c r="E9" s="59" t="s">
        <v>352</v>
      </c>
      <c r="F9" s="75"/>
      <c r="G9" s="258" t="s">
        <v>794</v>
      </c>
    </row>
    <row r="10" spans="1:8" ht="20.100000000000001" customHeight="1" thickBot="1">
      <c r="D10" s="316" t="s">
        <v>144</v>
      </c>
      <c r="E10" s="279" t="s">
        <v>23</v>
      </c>
      <c r="F10" s="277"/>
      <c r="G10" s="258" t="s">
        <v>794</v>
      </c>
    </row>
    <row r="11" spans="1:8" ht="26.25" thickBot="1">
      <c r="B11" s="280"/>
      <c r="D11" s="275" t="s">
        <v>151</v>
      </c>
      <c r="E11" s="281" t="s">
        <v>353</v>
      </c>
      <c r="F11" s="282"/>
      <c r="G11" s="258" t="s">
        <v>794</v>
      </c>
    </row>
    <row r="12" spans="1:8" s="234" customFormat="1">
      <c r="B12" s="283"/>
      <c r="C12" s="221"/>
      <c r="D12" s="275"/>
      <c r="E12" s="284" t="s">
        <v>273</v>
      </c>
      <c r="F12" s="277"/>
      <c r="G12" s="260"/>
      <c r="H12" s="285"/>
    </row>
    <row r="13" spans="1:8" s="234" customFormat="1" hidden="1" outlineLevel="2">
      <c r="C13" s="221"/>
      <c r="D13" s="286" t="s">
        <v>360</v>
      </c>
      <c r="E13" s="287"/>
      <c r="F13" s="282"/>
      <c r="G13" s="260"/>
      <c r="H13" s="285"/>
    </row>
    <row r="14" spans="1:8" s="234" customFormat="1" hidden="1" outlineLevel="2">
      <c r="B14" s="283"/>
      <c r="C14" s="221"/>
      <c r="D14" s="275"/>
      <c r="E14" s="284"/>
      <c r="F14" s="277"/>
      <c r="G14" s="260"/>
      <c r="H14" s="285"/>
    </row>
    <row r="15" spans="1:8" s="234" customFormat="1" hidden="1" outlineLevel="2">
      <c r="C15" s="221"/>
      <c r="D15" s="286" t="s">
        <v>41</v>
      </c>
      <c r="E15" s="287"/>
      <c r="F15" s="282"/>
      <c r="G15" s="260"/>
      <c r="H15" s="285"/>
    </row>
    <row r="16" spans="1:8" s="234" customFormat="1" hidden="1" outlineLevel="2">
      <c r="B16" s="283"/>
      <c r="C16" s="221"/>
      <c r="D16" s="275"/>
      <c r="E16" s="284"/>
      <c r="F16" s="277"/>
      <c r="G16" s="260"/>
      <c r="H16" s="285"/>
    </row>
    <row r="17" spans="2:8" s="234" customFormat="1" hidden="1" outlineLevel="2">
      <c r="C17" s="221"/>
      <c r="D17" s="286" t="s">
        <v>361</v>
      </c>
      <c r="E17" s="288"/>
      <c r="F17" s="282"/>
      <c r="G17" s="260"/>
      <c r="H17" s="285"/>
    </row>
    <row r="18" spans="2:8" s="234" customFormat="1" hidden="1" outlineLevel="2">
      <c r="B18" s="283"/>
      <c r="C18" s="221"/>
      <c r="D18" s="275"/>
      <c r="E18" s="284"/>
      <c r="F18" s="277"/>
      <c r="G18" s="260"/>
      <c r="H18" s="285"/>
    </row>
    <row r="19" spans="2:8" s="234" customFormat="1" hidden="1" outlineLevel="2">
      <c r="C19" s="221"/>
      <c r="D19" s="286" t="s">
        <v>362</v>
      </c>
      <c r="E19" s="288"/>
      <c r="F19" s="282"/>
      <c r="G19" s="260"/>
      <c r="H19" s="285"/>
    </row>
    <row r="20" spans="2:8" ht="13.5" hidden="1" outlineLevel="1" thickBot="1">
      <c r="E20" s="284"/>
      <c r="F20" s="277"/>
    </row>
    <row r="21" spans="2:8" ht="38.25" hidden="1" outlineLevel="1">
      <c r="E21" s="289" t="s">
        <v>735</v>
      </c>
      <c r="F21" s="277"/>
    </row>
    <row r="22" spans="2:8" ht="114.75" hidden="1" outlineLevel="1">
      <c r="E22" s="290" t="s">
        <v>734</v>
      </c>
      <c r="F22" s="277"/>
    </row>
    <row r="23" spans="2:8" ht="229.5" hidden="1" outlineLevel="2">
      <c r="E23" s="291" t="s">
        <v>740</v>
      </c>
      <c r="F23" s="277"/>
    </row>
    <row r="24" spans="2:8" ht="267.75" hidden="1" outlineLevel="2">
      <c r="E24" s="291" t="s">
        <v>737</v>
      </c>
      <c r="F24" s="277"/>
    </row>
    <row r="25" spans="2:8" ht="255" hidden="1" outlineLevel="2">
      <c r="E25" s="291" t="s">
        <v>739</v>
      </c>
      <c r="F25" s="277"/>
    </row>
    <row r="26" spans="2:8" ht="216.75" hidden="1" outlineLevel="2">
      <c r="E26" s="291" t="s">
        <v>738</v>
      </c>
      <c r="F26" s="277"/>
    </row>
    <row r="27" spans="2:8" collapsed="1">
      <c r="F27" s="277"/>
    </row>
    <row r="28" spans="2:8" ht="20.100000000000001" customHeight="1">
      <c r="D28" s="316" t="s">
        <v>145</v>
      </c>
      <c r="E28" s="279" t="s">
        <v>42</v>
      </c>
      <c r="F28" s="277"/>
      <c r="G28" s="258" t="s">
        <v>794</v>
      </c>
    </row>
    <row r="29" spans="2:8" ht="13.5" thickBot="1">
      <c r="E29" s="292"/>
    </row>
    <row r="30" spans="2:8" ht="26.25" thickBot="1">
      <c r="B30" s="235"/>
      <c r="D30" s="297" t="s">
        <v>150</v>
      </c>
      <c r="E30" s="293" t="s">
        <v>354</v>
      </c>
      <c r="F30" s="282"/>
      <c r="G30" s="258" t="s">
        <v>794</v>
      </c>
    </row>
    <row r="31" spans="2:8" s="234" customFormat="1">
      <c r="B31" s="283"/>
      <c r="C31" s="221"/>
      <c r="D31" s="275"/>
      <c r="E31" s="284" t="s">
        <v>355</v>
      </c>
      <c r="F31" s="294"/>
      <c r="G31" s="260"/>
      <c r="H31" s="285"/>
    </row>
    <row r="32" spans="2:8" s="234" customFormat="1" ht="12.75" hidden="1" customHeight="1" outlineLevel="2">
      <c r="C32" s="221"/>
      <c r="D32" s="286" t="s">
        <v>360</v>
      </c>
      <c r="E32" s="287"/>
      <c r="F32" s="295"/>
      <c r="G32" s="260"/>
      <c r="H32" s="285"/>
    </row>
    <row r="33" spans="2:8" s="234" customFormat="1" ht="12.75" hidden="1" customHeight="1" outlineLevel="2">
      <c r="B33" s="283"/>
      <c r="C33" s="221"/>
      <c r="D33" s="275"/>
      <c r="E33" s="284"/>
      <c r="F33" s="294"/>
      <c r="G33" s="260"/>
      <c r="H33" s="285"/>
    </row>
    <row r="34" spans="2:8" s="234" customFormat="1" ht="12.75" hidden="1" customHeight="1" outlineLevel="2">
      <c r="C34" s="221"/>
      <c r="D34" s="286" t="s">
        <v>41</v>
      </c>
      <c r="E34" s="287"/>
      <c r="F34" s="295"/>
      <c r="G34" s="260"/>
      <c r="H34" s="285"/>
    </row>
    <row r="35" spans="2:8" s="234" customFormat="1" ht="12.75" hidden="1" customHeight="1" outlineLevel="2">
      <c r="B35" s="283"/>
      <c r="C35" s="221"/>
      <c r="D35" s="275"/>
      <c r="E35" s="284"/>
      <c r="F35" s="294"/>
      <c r="G35" s="260"/>
      <c r="H35" s="285"/>
    </row>
    <row r="36" spans="2:8" s="234" customFormat="1" ht="12.75" hidden="1" customHeight="1" outlineLevel="2">
      <c r="C36" s="221"/>
      <c r="D36" s="286" t="s">
        <v>361</v>
      </c>
      <c r="E36" s="288"/>
      <c r="F36" s="295"/>
      <c r="G36" s="260"/>
      <c r="H36" s="285"/>
    </row>
    <row r="37" spans="2:8" s="234" customFormat="1" ht="12.75" hidden="1" customHeight="1" outlineLevel="2">
      <c r="B37" s="283"/>
      <c r="C37" s="221"/>
      <c r="D37" s="275"/>
      <c r="E37" s="284"/>
      <c r="F37" s="294"/>
      <c r="G37" s="260"/>
      <c r="H37" s="285"/>
    </row>
    <row r="38" spans="2:8" s="234" customFormat="1" ht="12.75" hidden="1" customHeight="1" outlineLevel="2">
      <c r="C38" s="221"/>
      <c r="D38" s="286" t="s">
        <v>362</v>
      </c>
      <c r="E38" s="288"/>
      <c r="F38" s="295"/>
      <c r="G38" s="260"/>
      <c r="H38" s="285"/>
    </row>
    <row r="39" spans="2:8" ht="13.5" hidden="1" customHeight="1" outlineLevel="1" thickBot="1">
      <c r="E39" s="284"/>
      <c r="F39" s="294"/>
    </row>
    <row r="40" spans="2:8" ht="38.25" hidden="1" customHeight="1" outlineLevel="1">
      <c r="E40" s="289" t="s">
        <v>735</v>
      </c>
      <c r="F40" s="294"/>
    </row>
    <row r="41" spans="2:8" ht="127.5" hidden="1" customHeight="1" outlineLevel="1">
      <c r="E41" s="291" t="s">
        <v>736</v>
      </c>
      <c r="F41" s="294"/>
    </row>
    <row r="42" spans="2:8" ht="229.5" hidden="1" customHeight="1" outlineLevel="2">
      <c r="E42" s="291" t="s">
        <v>740</v>
      </c>
    </row>
    <row r="43" spans="2:8" ht="280.5" hidden="1" customHeight="1" outlineLevel="2">
      <c r="E43" s="291" t="s">
        <v>737</v>
      </c>
    </row>
    <row r="44" spans="2:8" ht="255" hidden="1" customHeight="1" outlineLevel="2">
      <c r="E44" s="291" t="s">
        <v>739</v>
      </c>
    </row>
    <row r="45" spans="2:8" ht="216.75" hidden="1" customHeight="1" outlineLevel="2">
      <c r="E45" s="291" t="s">
        <v>738</v>
      </c>
    </row>
    <row r="46" spans="2:8" collapsed="1"/>
    <row r="47" spans="2:8" ht="20.100000000000001" customHeight="1">
      <c r="D47" s="316" t="s">
        <v>146</v>
      </c>
      <c r="E47" s="279" t="s">
        <v>22</v>
      </c>
      <c r="G47" s="258" t="s">
        <v>794</v>
      </c>
    </row>
    <row r="48" spans="2:8" ht="13.5" thickBot="1"/>
    <row r="49" spans="2:8" ht="26.25" thickBot="1">
      <c r="B49" s="280"/>
      <c r="D49" s="297" t="s">
        <v>147</v>
      </c>
      <c r="E49" s="296" t="s">
        <v>356</v>
      </c>
      <c r="F49" s="295"/>
      <c r="G49" s="258" t="s">
        <v>794</v>
      </c>
    </row>
    <row r="50" spans="2:8" s="234" customFormat="1">
      <c r="B50" s="283"/>
      <c r="C50" s="221"/>
      <c r="D50" s="275"/>
      <c r="E50" s="284" t="s">
        <v>357</v>
      </c>
      <c r="F50" s="294"/>
      <c r="G50" s="260"/>
      <c r="H50" s="285"/>
    </row>
    <row r="51" spans="2:8" s="234" customFormat="1" hidden="1" outlineLevel="2">
      <c r="C51" s="221"/>
      <c r="D51" s="286" t="s">
        <v>360</v>
      </c>
      <c r="E51" s="287"/>
      <c r="F51" s="295"/>
      <c r="G51" s="260"/>
      <c r="H51" s="285"/>
    </row>
    <row r="52" spans="2:8" s="234" customFormat="1" hidden="1" outlineLevel="2">
      <c r="B52" s="283"/>
      <c r="C52" s="221"/>
      <c r="D52" s="275"/>
      <c r="E52" s="284"/>
      <c r="F52" s="294"/>
      <c r="G52" s="260"/>
      <c r="H52" s="285"/>
    </row>
    <row r="53" spans="2:8" s="234" customFormat="1" hidden="1" outlineLevel="2">
      <c r="C53" s="221"/>
      <c r="D53" s="286" t="s">
        <v>41</v>
      </c>
      <c r="E53" s="287"/>
      <c r="F53" s="295"/>
      <c r="G53" s="260"/>
      <c r="H53" s="285"/>
    </row>
    <row r="54" spans="2:8" s="234" customFormat="1" hidden="1" outlineLevel="2">
      <c r="B54" s="283"/>
      <c r="C54" s="221"/>
      <c r="D54" s="275"/>
      <c r="E54" s="284"/>
      <c r="F54" s="294"/>
      <c r="G54" s="260"/>
      <c r="H54" s="285"/>
    </row>
    <row r="55" spans="2:8" s="234" customFormat="1" hidden="1" outlineLevel="2">
      <c r="C55" s="221"/>
      <c r="D55" s="286" t="s">
        <v>361</v>
      </c>
      <c r="E55" s="288"/>
      <c r="F55" s="295"/>
      <c r="G55" s="260"/>
      <c r="H55" s="285"/>
    </row>
    <row r="56" spans="2:8" s="234" customFormat="1" hidden="1" outlineLevel="2">
      <c r="B56" s="283"/>
      <c r="C56" s="221"/>
      <c r="D56" s="275"/>
      <c r="E56" s="284"/>
      <c r="F56" s="294"/>
      <c r="G56" s="260"/>
      <c r="H56" s="285"/>
    </row>
    <row r="57" spans="2:8" s="234" customFormat="1" hidden="1" outlineLevel="2">
      <c r="C57" s="221"/>
      <c r="D57" s="286" t="s">
        <v>362</v>
      </c>
      <c r="E57" s="288"/>
      <c r="F57" s="295"/>
      <c r="G57" s="260"/>
      <c r="H57" s="285"/>
    </row>
    <row r="58" spans="2:8" ht="13.5" hidden="1" outlineLevel="1" thickBot="1">
      <c r="E58" s="284"/>
      <c r="F58" s="294"/>
    </row>
    <row r="59" spans="2:8" ht="39" hidden="1" outlineLevel="1" thickBot="1">
      <c r="E59" s="289" t="s">
        <v>735</v>
      </c>
      <c r="F59" s="294"/>
    </row>
    <row r="60" spans="2:8" ht="306" hidden="1" outlineLevel="1">
      <c r="D60" s="297"/>
      <c r="E60" s="289" t="s">
        <v>741</v>
      </c>
      <c r="F60" s="294"/>
      <c r="H60" s="298"/>
    </row>
    <row r="61" spans="2:8" ht="229.5" hidden="1" outlineLevel="2">
      <c r="E61" s="291" t="s">
        <v>740</v>
      </c>
    </row>
    <row r="62" spans="2:8" ht="267.75" hidden="1" outlineLevel="2">
      <c r="E62" s="291" t="s">
        <v>737</v>
      </c>
    </row>
    <row r="63" spans="2:8" ht="255" hidden="1" outlineLevel="2">
      <c r="E63" s="291" t="s">
        <v>739</v>
      </c>
    </row>
    <row r="64" spans="2:8" ht="216.75" hidden="1" outlineLevel="2">
      <c r="E64" s="291" t="s">
        <v>738</v>
      </c>
    </row>
    <row r="65" spans="2:8" collapsed="1"/>
    <row r="66" spans="2:8" ht="20.100000000000001" customHeight="1">
      <c r="D66" s="316" t="s">
        <v>148</v>
      </c>
      <c r="E66" s="279" t="s">
        <v>51</v>
      </c>
      <c r="G66" s="258" t="s">
        <v>794</v>
      </c>
    </row>
    <row r="67" spans="2:8" ht="13.5" thickBot="1"/>
    <row r="68" spans="2:8" s="254" customFormat="1" ht="13.5" thickBot="1">
      <c r="B68" s="299"/>
      <c r="D68" s="297" t="s">
        <v>149</v>
      </c>
      <c r="E68" s="301" t="s">
        <v>358</v>
      </c>
      <c r="F68" s="281"/>
      <c r="G68" s="258" t="s">
        <v>794</v>
      </c>
      <c r="H68" s="302"/>
    </row>
    <row r="69" spans="2:8" s="255" customFormat="1">
      <c r="B69" s="303"/>
      <c r="C69" s="254"/>
      <c r="D69" s="300"/>
      <c r="E69" s="284" t="s">
        <v>321</v>
      </c>
      <c r="F69" s="304"/>
      <c r="G69" s="261"/>
      <c r="H69" s="305"/>
    </row>
    <row r="70" spans="2:8" s="255" customFormat="1" hidden="1" outlineLevel="2">
      <c r="C70" s="254"/>
      <c r="D70" s="306" t="s">
        <v>360</v>
      </c>
      <c r="E70" s="307"/>
      <c r="F70" s="281"/>
      <c r="G70" s="261"/>
      <c r="H70" s="305"/>
    </row>
    <row r="71" spans="2:8" s="255" customFormat="1" hidden="1" outlineLevel="2">
      <c r="B71" s="303"/>
      <c r="C71" s="254"/>
      <c r="D71" s="300"/>
      <c r="E71" s="284"/>
      <c r="F71" s="304"/>
      <c r="G71" s="261"/>
      <c r="H71" s="305"/>
    </row>
    <row r="72" spans="2:8" s="255" customFormat="1" hidden="1" outlineLevel="2">
      <c r="C72" s="254"/>
      <c r="D72" s="306" t="s">
        <v>41</v>
      </c>
      <c r="E72" s="287"/>
      <c r="F72" s="281"/>
      <c r="G72" s="261"/>
      <c r="H72" s="305"/>
    </row>
    <row r="73" spans="2:8" s="255" customFormat="1" hidden="1" outlineLevel="2">
      <c r="B73" s="303"/>
      <c r="C73" s="254"/>
      <c r="D73" s="300"/>
      <c r="E73" s="284"/>
      <c r="F73" s="304"/>
      <c r="G73" s="261"/>
      <c r="H73" s="305"/>
    </row>
    <row r="74" spans="2:8" s="255" customFormat="1" hidden="1" outlineLevel="2">
      <c r="C74" s="254"/>
      <c r="D74" s="306" t="s">
        <v>361</v>
      </c>
      <c r="E74" s="288"/>
      <c r="F74" s="281"/>
      <c r="G74" s="261"/>
      <c r="H74" s="305"/>
    </row>
    <row r="75" spans="2:8" s="255" customFormat="1" hidden="1" outlineLevel="2">
      <c r="B75" s="303"/>
      <c r="C75" s="254"/>
      <c r="D75" s="300"/>
      <c r="E75" s="284"/>
      <c r="F75" s="304"/>
      <c r="G75" s="261"/>
      <c r="H75" s="305"/>
    </row>
    <row r="76" spans="2:8" s="255" customFormat="1" hidden="1" outlineLevel="2">
      <c r="C76" s="254"/>
      <c r="D76" s="306" t="s">
        <v>362</v>
      </c>
      <c r="E76" s="288"/>
      <c r="F76" s="281"/>
      <c r="G76" s="261"/>
      <c r="H76" s="305"/>
    </row>
    <row r="77" spans="2:8" s="254" customFormat="1" ht="13.5" hidden="1" outlineLevel="1" thickBot="1">
      <c r="B77" s="308"/>
      <c r="D77" s="300"/>
      <c r="E77" s="284"/>
      <c r="F77" s="304"/>
      <c r="G77" s="262"/>
      <c r="H77" s="302"/>
    </row>
    <row r="78" spans="2:8" s="254" customFormat="1" ht="38.25" hidden="1" outlineLevel="1">
      <c r="B78" s="308"/>
      <c r="D78" s="300"/>
      <c r="E78" s="289" t="s">
        <v>735</v>
      </c>
      <c r="F78" s="304"/>
      <c r="G78" s="262"/>
      <c r="H78" s="302"/>
    </row>
    <row r="79" spans="2:8" s="254" customFormat="1" ht="204" hidden="1" outlineLevel="1">
      <c r="B79" s="308"/>
      <c r="D79" s="300"/>
      <c r="E79" s="290" t="s">
        <v>359</v>
      </c>
      <c r="F79" s="304"/>
      <c r="G79" s="262"/>
      <c r="H79" s="302"/>
    </row>
    <row r="80" spans="2:8" s="254" customFormat="1" ht="229.5" hidden="1" outlineLevel="2">
      <c r="B80" s="308"/>
      <c r="D80" s="300"/>
      <c r="E80" s="291" t="s">
        <v>740</v>
      </c>
      <c r="F80" s="309"/>
      <c r="G80" s="262"/>
      <c r="H80" s="302"/>
    </row>
    <row r="81" spans="2:8" s="254" customFormat="1" ht="267.75" hidden="1" outlineLevel="2">
      <c r="B81" s="308"/>
      <c r="D81" s="300"/>
      <c r="E81" s="291" t="s">
        <v>737</v>
      </c>
      <c r="F81" s="309"/>
      <c r="G81" s="262"/>
      <c r="H81" s="302"/>
    </row>
    <row r="82" spans="2:8" s="254" customFormat="1" ht="255" hidden="1" outlineLevel="2">
      <c r="B82" s="308"/>
      <c r="D82" s="300"/>
      <c r="E82" s="291" t="s">
        <v>739</v>
      </c>
      <c r="F82" s="309"/>
      <c r="G82" s="262"/>
      <c r="H82" s="302"/>
    </row>
    <row r="83" spans="2:8" s="254" customFormat="1" ht="216.75" hidden="1" outlineLevel="2">
      <c r="B83" s="308"/>
      <c r="D83" s="300"/>
      <c r="E83" s="291" t="s">
        <v>738</v>
      </c>
      <c r="F83" s="309"/>
      <c r="G83" s="262"/>
      <c r="H83" s="302"/>
    </row>
    <row r="84" spans="2:8" s="254" customFormat="1" collapsed="1">
      <c r="B84" s="308"/>
      <c r="D84" s="300"/>
      <c r="E84" s="268"/>
      <c r="F84" s="309"/>
      <c r="G84" s="262"/>
      <c r="H84" s="302"/>
    </row>
    <row r="85" spans="2:8" s="254" customFormat="1">
      <c r="B85" s="308"/>
      <c r="D85" s="300"/>
      <c r="E85" s="268"/>
      <c r="F85" s="309"/>
      <c r="G85" s="262"/>
      <c r="H85" s="302"/>
    </row>
  </sheetData>
  <sheetProtection selectLockedCells="1" selectUnlockedCells="1"/>
  <mergeCells count="4">
    <mergeCell ref="B1:F1"/>
    <mergeCell ref="C3:E3"/>
    <mergeCell ref="C4:E4"/>
    <mergeCell ref="C5:E5"/>
  </mergeCells>
  <dataValidations count="1">
    <dataValidation type="list" allowBlank="1" showInputMessage="1" showErrorMessage="1" sqref="B11 B30 B49 B68">
      <formula1>"na, 0, 1, 2, 3, 4, 5"</formula1>
    </dataValidation>
  </dataValidations>
  <printOptions horizontalCentered="1"/>
  <pageMargins left="0.78749999999999998" right="0.39374999999999999" top="0.39374999999999999" bottom="0.78749999999999998" header="0.51180555555555551" footer="0.39374999999999999"/>
  <pageSetup paperSize="9" scale="38" firstPageNumber="0" fitToHeight="0" orientation="portrait" r:id="rId1"/>
  <headerFooter alignWithMargins="0">
    <oddFooter>&amp;L&amp;"Arial,Standard"Gedruckt am: &amp;D&amp;C&amp;"Arial,Standard"&amp;F / 
&amp;A&amp;R&amp;"Arial,Standard"Seite &amp;P von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I390"/>
  <sheetViews>
    <sheetView zoomScaleNormal="100" zoomScaleSheetLayoutView="80" workbookViewId="0">
      <pane ySplit="1" topLeftCell="A2" activePane="bottomLeft" state="frozen"/>
      <selection activeCell="D31" sqref="D31"/>
      <selection pane="bottomLeft" activeCell="C3" sqref="C3:E3"/>
    </sheetView>
  </sheetViews>
  <sheetFormatPr baseColWidth="10" defaultRowHeight="12.75" outlineLevelRow="2"/>
  <cols>
    <col min="1" max="1" width="1.7109375" style="105" customWidth="1"/>
    <col min="2" max="2" width="11.7109375" style="200" customWidth="1"/>
    <col min="3" max="3" width="3.7109375" style="200" customWidth="1"/>
    <col min="4" max="4" width="7.7109375" style="206" customWidth="1"/>
    <col min="5" max="5" width="110.7109375" style="200" customWidth="1"/>
    <col min="6" max="6" width="3.7109375" style="200" customWidth="1"/>
    <col min="7" max="7" width="11.7109375" style="99" customWidth="1"/>
    <col min="8" max="8" width="3.7109375" style="200" customWidth="1"/>
    <col min="9" max="9" width="11.7109375" style="200" customWidth="1"/>
    <col min="10" max="10" width="3.7109375" style="200" customWidth="1"/>
    <col min="11" max="16384" width="11.42578125" style="200"/>
  </cols>
  <sheetData>
    <row r="1" spans="1:9" s="187" customFormat="1" ht="60" customHeight="1">
      <c r="A1" s="10"/>
      <c r="B1" s="428" t="s">
        <v>413</v>
      </c>
      <c r="C1" s="429"/>
      <c r="D1" s="429"/>
      <c r="E1" s="429"/>
      <c r="F1" s="188"/>
      <c r="G1" s="137" t="s">
        <v>90</v>
      </c>
      <c r="I1" s="142" t="s">
        <v>111</v>
      </c>
    </row>
    <row r="2" spans="1:9" s="69" customFormat="1" ht="13.5" customHeight="1">
      <c r="B2" s="70"/>
      <c r="C2" s="71"/>
      <c r="D2" s="202"/>
      <c r="E2" s="66"/>
      <c r="F2" s="72"/>
      <c r="G2" s="258" t="s">
        <v>794</v>
      </c>
    </row>
    <row r="3" spans="1:9" s="69" customFormat="1" ht="18" customHeight="1">
      <c r="B3" s="189" t="s">
        <v>154</v>
      </c>
      <c r="C3" s="424">
        <f>Cover!C5</f>
        <v>0</v>
      </c>
      <c r="D3" s="424"/>
      <c r="E3" s="424"/>
      <c r="F3" s="72"/>
      <c r="G3" s="138"/>
    </row>
    <row r="4" spans="1:9" s="69" customFormat="1" ht="18" customHeight="1">
      <c r="B4" s="189" t="s">
        <v>155</v>
      </c>
      <c r="C4" s="424">
        <f>Cover!C7</f>
        <v>0</v>
      </c>
      <c r="D4" s="424"/>
      <c r="E4" s="424"/>
      <c r="F4" s="72"/>
      <c r="G4" s="138"/>
    </row>
    <row r="5" spans="1:9" s="69" customFormat="1" ht="18" customHeight="1">
      <c r="B5" s="190" t="s">
        <v>166</v>
      </c>
      <c r="C5" s="425">
        <f>Cover!C18</f>
        <v>0</v>
      </c>
      <c r="D5" s="425"/>
      <c r="E5" s="425"/>
      <c r="F5" s="72"/>
      <c r="G5" s="138"/>
    </row>
    <row r="6" spans="1:9" s="69" customFormat="1" ht="13.5" thickBot="1">
      <c r="A6" s="105"/>
      <c r="B6" s="191"/>
      <c r="C6" s="192"/>
      <c r="D6" s="203"/>
      <c r="E6" s="192"/>
      <c r="F6" s="72"/>
      <c r="G6" s="99"/>
    </row>
    <row r="7" spans="1:9" s="105" customFormat="1" ht="30" customHeight="1" thickBot="1">
      <c r="B7" s="198" t="s">
        <v>351</v>
      </c>
      <c r="D7" s="71" t="s">
        <v>251</v>
      </c>
      <c r="E7" s="67"/>
      <c r="F7" s="73"/>
      <c r="G7" s="99"/>
    </row>
    <row r="8" spans="1:9" s="105" customFormat="1" ht="13.5" customHeight="1">
      <c r="B8" s="193"/>
      <c r="D8" s="71"/>
      <c r="E8" s="67"/>
      <c r="F8" s="73"/>
      <c r="G8" s="99"/>
    </row>
    <row r="9" spans="1:9" s="105" customFormat="1" ht="18">
      <c r="B9" s="106"/>
      <c r="D9" s="76">
        <v>25</v>
      </c>
      <c r="E9" s="59" t="s">
        <v>414</v>
      </c>
      <c r="F9" s="75"/>
      <c r="G9" s="258" t="s">
        <v>794</v>
      </c>
    </row>
    <row r="10" spans="1:9" s="105" customFormat="1" ht="13.5" customHeight="1">
      <c r="B10" s="193"/>
      <c r="D10" s="71"/>
      <c r="E10" s="67"/>
      <c r="F10" s="73"/>
      <c r="G10" s="141"/>
    </row>
    <row r="11" spans="1:9" s="105" customFormat="1" ht="18">
      <c r="B11" s="106"/>
      <c r="D11" s="204" t="s">
        <v>113</v>
      </c>
      <c r="E11" s="59" t="s">
        <v>415</v>
      </c>
      <c r="F11" s="75"/>
      <c r="G11" s="258" t="s">
        <v>794</v>
      </c>
    </row>
    <row r="12" spans="1:9" s="105" customFormat="1" ht="13.5" thickBot="1">
      <c r="A12" s="78"/>
      <c r="B12" s="74"/>
      <c r="D12" s="107"/>
      <c r="E12" s="104"/>
      <c r="F12" s="75"/>
      <c r="G12" s="100"/>
    </row>
    <row r="13" spans="1:9" s="105" customFormat="1" ht="30" customHeight="1" thickBot="1">
      <c r="A13" s="78"/>
      <c r="B13" s="80"/>
      <c r="D13" s="328" t="s">
        <v>114</v>
      </c>
      <c r="E13" s="60" t="s">
        <v>416</v>
      </c>
      <c r="F13" s="82"/>
      <c r="G13" s="258" t="s">
        <v>794</v>
      </c>
    </row>
    <row r="14" spans="1:9" s="78" customFormat="1">
      <c r="B14" s="79"/>
      <c r="C14" s="105"/>
      <c r="D14" s="107"/>
      <c r="E14" s="68" t="s">
        <v>417</v>
      </c>
      <c r="F14" s="81"/>
      <c r="G14" s="100"/>
    </row>
    <row r="15" spans="1:9" s="78" customFormat="1" hidden="1" outlineLevel="2">
      <c r="C15" s="105"/>
      <c r="D15" s="205" t="s">
        <v>418</v>
      </c>
      <c r="E15" s="194"/>
      <c r="F15" s="77"/>
      <c r="G15" s="100"/>
    </row>
    <row r="16" spans="1:9" s="78" customFormat="1" hidden="1" outlineLevel="2">
      <c r="B16" s="79"/>
      <c r="C16" s="105"/>
      <c r="D16" s="107"/>
      <c r="E16" s="68"/>
      <c r="F16" s="108"/>
      <c r="G16" s="100"/>
    </row>
    <row r="17" spans="1:7" s="78" customFormat="1" hidden="1" outlineLevel="2">
      <c r="C17" s="105"/>
      <c r="D17" s="205" t="s">
        <v>419</v>
      </c>
      <c r="E17" s="194"/>
      <c r="F17" s="77"/>
      <c r="G17" s="100"/>
    </row>
    <row r="18" spans="1:7" s="78" customFormat="1" hidden="1" outlineLevel="2">
      <c r="B18" s="79"/>
      <c r="C18" s="105"/>
      <c r="D18" s="107"/>
      <c r="E18" s="68"/>
      <c r="F18" s="108"/>
      <c r="G18" s="100"/>
    </row>
    <row r="19" spans="1:7" s="78" customFormat="1" hidden="1" outlineLevel="2">
      <c r="C19" s="105"/>
      <c r="D19" s="205" t="s">
        <v>420</v>
      </c>
      <c r="E19" s="197"/>
      <c r="F19" s="77"/>
      <c r="G19" s="100"/>
    </row>
    <row r="20" spans="1:7" s="78" customFormat="1" hidden="1" outlineLevel="2">
      <c r="A20" s="105"/>
      <c r="B20" s="79"/>
      <c r="C20" s="105"/>
      <c r="D20" s="107"/>
      <c r="E20" s="68"/>
      <c r="F20" s="108"/>
      <c r="G20" s="99"/>
    </row>
    <row r="21" spans="1:7" s="78" customFormat="1" hidden="1" outlineLevel="2">
      <c r="A21" s="105"/>
      <c r="C21" s="105"/>
      <c r="D21" s="205" t="s">
        <v>421</v>
      </c>
      <c r="E21" s="197"/>
      <c r="F21" s="77"/>
      <c r="G21" s="99"/>
    </row>
    <row r="22" spans="1:7" s="78" customFormat="1" ht="13.5" hidden="1" outlineLevel="1" thickBot="1">
      <c r="A22" s="105"/>
      <c r="B22" s="79"/>
      <c r="C22" s="105"/>
      <c r="D22" s="107"/>
      <c r="E22" s="68"/>
      <c r="F22" s="81"/>
      <c r="G22" s="99"/>
    </row>
    <row r="23" spans="1:7" s="78" customFormat="1" ht="39" hidden="1" outlineLevel="1" thickBot="1">
      <c r="A23" s="105"/>
      <c r="B23" s="79"/>
      <c r="C23" s="105"/>
      <c r="D23" s="107"/>
      <c r="E23" s="103" t="s">
        <v>707</v>
      </c>
      <c r="F23" s="81"/>
      <c r="G23" s="99"/>
    </row>
    <row r="24" spans="1:7" s="78" customFormat="1" ht="178.5" hidden="1" outlineLevel="1">
      <c r="A24" s="105"/>
      <c r="B24" s="79"/>
      <c r="C24" s="105"/>
      <c r="D24" s="107"/>
      <c r="E24" s="103" t="s">
        <v>708</v>
      </c>
      <c r="F24" s="81"/>
      <c r="G24" s="99"/>
    </row>
    <row r="25" spans="1:7" s="105" customFormat="1" ht="229.5" hidden="1" outlineLevel="2">
      <c r="B25" s="106"/>
      <c r="D25" s="107"/>
      <c r="E25" s="196" t="s">
        <v>709</v>
      </c>
      <c r="F25" s="108"/>
      <c r="G25" s="99"/>
    </row>
    <row r="26" spans="1:7" s="105" customFormat="1" ht="267.75" hidden="1" outlineLevel="2">
      <c r="B26" s="106"/>
      <c r="D26" s="107"/>
      <c r="E26" s="196" t="s">
        <v>710</v>
      </c>
      <c r="F26" s="108"/>
      <c r="G26" s="99"/>
    </row>
    <row r="27" spans="1:7" s="105" customFormat="1" ht="255" hidden="1" outlineLevel="2">
      <c r="B27" s="106"/>
      <c r="D27" s="107"/>
      <c r="E27" s="196" t="s">
        <v>712</v>
      </c>
      <c r="F27" s="108"/>
      <c r="G27" s="99"/>
    </row>
    <row r="28" spans="1:7" s="105" customFormat="1" ht="216.75" hidden="1" outlineLevel="2">
      <c r="B28" s="106"/>
      <c r="D28" s="107"/>
      <c r="E28" s="196" t="s">
        <v>711</v>
      </c>
      <c r="F28" s="108"/>
      <c r="G28" s="141"/>
    </row>
    <row r="29" spans="1:7" s="105" customFormat="1" ht="13.5" collapsed="1" thickBot="1">
      <c r="B29" s="74"/>
      <c r="D29" s="107"/>
      <c r="E29" s="104"/>
      <c r="F29" s="75"/>
      <c r="G29" s="99"/>
    </row>
    <row r="30" spans="1:7" s="105" customFormat="1" ht="26.25" thickBot="1">
      <c r="A30" s="78"/>
      <c r="B30" s="80"/>
      <c r="D30" s="107" t="s">
        <v>115</v>
      </c>
      <c r="E30" s="60" t="s">
        <v>422</v>
      </c>
      <c r="F30" s="82"/>
      <c r="G30" s="258" t="s">
        <v>794</v>
      </c>
    </row>
    <row r="31" spans="1:7" s="78" customFormat="1">
      <c r="B31" s="79"/>
      <c r="C31" s="105"/>
      <c r="D31" s="107"/>
      <c r="E31" s="68" t="s">
        <v>423</v>
      </c>
      <c r="F31" s="81"/>
      <c r="G31" s="100"/>
    </row>
    <row r="32" spans="1:7" s="78" customFormat="1" hidden="1" outlineLevel="2">
      <c r="C32" s="105"/>
      <c r="D32" s="205" t="s">
        <v>424</v>
      </c>
      <c r="E32" s="194"/>
      <c r="F32" s="77"/>
      <c r="G32" s="100"/>
    </row>
    <row r="33" spans="1:7" s="78" customFormat="1" hidden="1" outlineLevel="2">
      <c r="B33" s="79"/>
      <c r="C33" s="105"/>
      <c r="D33" s="107"/>
      <c r="E33" s="68"/>
      <c r="F33" s="108"/>
      <c r="G33" s="100"/>
    </row>
    <row r="34" spans="1:7" s="78" customFormat="1" hidden="1" outlineLevel="2">
      <c r="C34" s="105"/>
      <c r="D34" s="205" t="s">
        <v>425</v>
      </c>
      <c r="E34" s="194"/>
      <c r="F34" s="77"/>
      <c r="G34" s="100"/>
    </row>
    <row r="35" spans="1:7" s="78" customFormat="1" hidden="1" outlineLevel="2">
      <c r="B35" s="79"/>
      <c r="C35" s="105"/>
      <c r="D35" s="107"/>
      <c r="E35" s="68"/>
      <c r="F35" s="108"/>
      <c r="G35" s="100"/>
    </row>
    <row r="36" spans="1:7" s="78" customFormat="1" hidden="1" outlineLevel="2">
      <c r="C36" s="105"/>
      <c r="D36" s="205" t="s">
        <v>420</v>
      </c>
      <c r="E36" s="197"/>
      <c r="F36" s="77"/>
      <c r="G36" s="100"/>
    </row>
    <row r="37" spans="1:7" s="78" customFormat="1" hidden="1" outlineLevel="2">
      <c r="B37" s="79"/>
      <c r="C37" s="105"/>
      <c r="D37" s="107"/>
      <c r="E37" s="68"/>
      <c r="F37" s="108"/>
      <c r="G37" s="100"/>
    </row>
    <row r="38" spans="1:7" s="78" customFormat="1" hidden="1" outlineLevel="2">
      <c r="A38" s="105"/>
      <c r="C38" s="105"/>
      <c r="D38" s="205" t="s">
        <v>421</v>
      </c>
      <c r="E38" s="197"/>
      <c r="F38" s="77"/>
      <c r="G38" s="99"/>
    </row>
    <row r="39" spans="1:7" s="78" customFormat="1" ht="13.5" hidden="1" outlineLevel="1" thickBot="1">
      <c r="A39" s="105"/>
      <c r="B39" s="79"/>
      <c r="C39" s="105"/>
      <c r="D39" s="107"/>
      <c r="E39" s="68"/>
      <c r="F39" s="81"/>
      <c r="G39" s="99"/>
    </row>
    <row r="40" spans="1:7" s="78" customFormat="1" ht="39" hidden="1" outlineLevel="1" thickBot="1">
      <c r="A40" s="105"/>
      <c r="B40" s="79"/>
      <c r="C40" s="105"/>
      <c r="D40" s="107"/>
      <c r="E40" s="103" t="s">
        <v>713</v>
      </c>
      <c r="F40" s="81"/>
      <c r="G40" s="99"/>
    </row>
    <row r="41" spans="1:7" s="78" customFormat="1" ht="127.5" hidden="1" outlineLevel="1">
      <c r="A41" s="105"/>
      <c r="B41" s="79"/>
      <c r="C41" s="105"/>
      <c r="D41" s="107"/>
      <c r="E41" s="103" t="s">
        <v>714</v>
      </c>
      <c r="F41" s="81"/>
      <c r="G41" s="99"/>
    </row>
    <row r="42" spans="1:7" s="105" customFormat="1" ht="229.5" hidden="1" outlineLevel="2">
      <c r="B42" s="106"/>
      <c r="D42" s="107"/>
      <c r="E42" s="196" t="s">
        <v>709</v>
      </c>
      <c r="F42" s="108"/>
      <c r="G42" s="99"/>
    </row>
    <row r="43" spans="1:7" s="105" customFormat="1" ht="267.75" hidden="1" outlineLevel="2">
      <c r="B43" s="106"/>
      <c r="D43" s="107"/>
      <c r="E43" s="196" t="s">
        <v>710</v>
      </c>
      <c r="F43" s="108"/>
      <c r="G43" s="99"/>
    </row>
    <row r="44" spans="1:7" s="105" customFormat="1" ht="255" hidden="1" outlineLevel="2">
      <c r="B44" s="106"/>
      <c r="D44" s="107"/>
      <c r="E44" s="196" t="s">
        <v>712</v>
      </c>
      <c r="F44" s="108"/>
      <c r="G44" s="99"/>
    </row>
    <row r="45" spans="1:7" s="105" customFormat="1" ht="216.75" hidden="1" outlineLevel="2">
      <c r="B45" s="106"/>
      <c r="D45" s="107"/>
      <c r="E45" s="196" t="s">
        <v>711</v>
      </c>
      <c r="F45" s="108"/>
      <c r="G45" s="99"/>
    </row>
    <row r="46" spans="1:7" s="105" customFormat="1" ht="13.5" collapsed="1" thickBot="1">
      <c r="B46" s="106"/>
      <c r="D46" s="107"/>
      <c r="E46" s="68"/>
      <c r="F46" s="81"/>
      <c r="G46" s="141"/>
    </row>
    <row r="47" spans="1:7" s="105" customFormat="1" ht="26.25" thickBot="1">
      <c r="B47" s="80"/>
      <c r="D47" s="107" t="s">
        <v>116</v>
      </c>
      <c r="E47" s="60" t="s">
        <v>426</v>
      </c>
      <c r="F47" s="82"/>
      <c r="G47" s="258" t="s">
        <v>794</v>
      </c>
    </row>
    <row r="48" spans="1:7" s="78" customFormat="1">
      <c r="B48" s="79"/>
      <c r="C48" s="105"/>
      <c r="D48" s="107"/>
      <c r="E48" s="68" t="s">
        <v>417</v>
      </c>
      <c r="F48" s="81"/>
      <c r="G48" s="100"/>
    </row>
    <row r="49" spans="2:7" s="78" customFormat="1" hidden="1" outlineLevel="2">
      <c r="C49" s="105"/>
      <c r="D49" s="205" t="s">
        <v>418</v>
      </c>
      <c r="E49" s="194"/>
      <c r="F49" s="77"/>
      <c r="G49" s="100"/>
    </row>
    <row r="50" spans="2:7" s="78" customFormat="1" hidden="1" outlineLevel="2">
      <c r="B50" s="79"/>
      <c r="C50" s="105"/>
      <c r="D50" s="107"/>
      <c r="E50" s="68"/>
      <c r="F50" s="108"/>
      <c r="G50" s="100"/>
    </row>
    <row r="51" spans="2:7" s="78" customFormat="1" hidden="1" outlineLevel="2">
      <c r="C51" s="105"/>
      <c r="D51" s="205" t="s">
        <v>425</v>
      </c>
      <c r="E51" s="194"/>
      <c r="F51" s="77"/>
      <c r="G51" s="100"/>
    </row>
    <row r="52" spans="2:7" s="78" customFormat="1" hidden="1" outlineLevel="2">
      <c r="B52" s="79"/>
      <c r="C52" s="105"/>
      <c r="D52" s="107"/>
      <c r="E52" s="68"/>
      <c r="F52" s="108"/>
      <c r="G52" s="100"/>
    </row>
    <row r="53" spans="2:7" s="78" customFormat="1" hidden="1" outlineLevel="2">
      <c r="C53" s="105"/>
      <c r="D53" s="205" t="s">
        <v>427</v>
      </c>
      <c r="E53" s="197"/>
      <c r="F53" s="77"/>
      <c r="G53" s="100"/>
    </row>
    <row r="54" spans="2:7" s="78" customFormat="1" hidden="1" outlineLevel="2">
      <c r="B54" s="79"/>
      <c r="C54" s="105"/>
      <c r="D54" s="107"/>
      <c r="E54" s="68"/>
      <c r="F54" s="108"/>
      <c r="G54" s="100"/>
    </row>
    <row r="55" spans="2:7" s="78" customFormat="1" hidden="1" outlineLevel="2">
      <c r="C55" s="105"/>
      <c r="D55" s="205" t="s">
        <v>421</v>
      </c>
      <c r="E55" s="197"/>
      <c r="F55" s="77"/>
      <c r="G55" s="100"/>
    </row>
    <row r="56" spans="2:7" s="78" customFormat="1" ht="13.5" hidden="1" outlineLevel="1" thickBot="1">
      <c r="B56" s="79"/>
      <c r="C56" s="105"/>
      <c r="D56" s="107"/>
      <c r="E56" s="68"/>
      <c r="F56" s="81"/>
      <c r="G56" s="99"/>
    </row>
    <row r="57" spans="2:7" s="78" customFormat="1" ht="39" hidden="1" outlineLevel="1" thickBot="1">
      <c r="B57" s="79"/>
      <c r="C57" s="105"/>
      <c r="D57" s="107"/>
      <c r="E57" s="103" t="s">
        <v>713</v>
      </c>
      <c r="F57" s="81"/>
      <c r="G57" s="99"/>
    </row>
    <row r="58" spans="2:7" s="105" customFormat="1" ht="102" hidden="1" outlineLevel="1">
      <c r="B58" s="106"/>
      <c r="D58" s="107"/>
      <c r="E58" s="103" t="s">
        <v>715</v>
      </c>
      <c r="F58" s="81"/>
      <c r="G58" s="99"/>
    </row>
    <row r="59" spans="2:7" s="105" customFormat="1" ht="229.5" hidden="1" outlineLevel="2">
      <c r="B59" s="106"/>
      <c r="D59" s="107"/>
      <c r="E59" s="196" t="s">
        <v>709</v>
      </c>
      <c r="F59" s="108"/>
      <c r="G59" s="99"/>
    </row>
    <row r="60" spans="2:7" s="105" customFormat="1" ht="267.75" hidden="1" outlineLevel="2">
      <c r="B60" s="106"/>
      <c r="D60" s="107"/>
      <c r="E60" s="196" t="s">
        <v>710</v>
      </c>
      <c r="F60" s="108"/>
      <c r="G60" s="99"/>
    </row>
    <row r="61" spans="2:7" s="105" customFormat="1" ht="255" hidden="1" outlineLevel="2">
      <c r="B61" s="106"/>
      <c r="D61" s="107"/>
      <c r="E61" s="196" t="s">
        <v>712</v>
      </c>
      <c r="F61" s="108"/>
      <c r="G61" s="99"/>
    </row>
    <row r="62" spans="2:7" s="105" customFormat="1" ht="216.75" hidden="1" outlineLevel="2">
      <c r="B62" s="106"/>
      <c r="D62" s="107"/>
      <c r="E62" s="196" t="s">
        <v>711</v>
      </c>
      <c r="F62" s="108"/>
      <c r="G62" s="99"/>
    </row>
    <row r="63" spans="2:7" s="105" customFormat="1" ht="13.5" collapsed="1" thickBot="1">
      <c r="B63" s="106"/>
      <c r="D63" s="107"/>
      <c r="E63" s="199"/>
      <c r="F63" s="81"/>
      <c r="G63" s="99"/>
    </row>
    <row r="64" spans="2:7" s="105" customFormat="1" ht="13.5" thickBot="1">
      <c r="B64" s="80"/>
      <c r="D64" s="328" t="s">
        <v>117</v>
      </c>
      <c r="E64" s="60" t="s">
        <v>428</v>
      </c>
      <c r="F64" s="75"/>
      <c r="G64" s="258" t="s">
        <v>794</v>
      </c>
    </row>
    <row r="65" spans="1:7" s="105" customFormat="1">
      <c r="B65" s="106"/>
      <c r="D65" s="107"/>
      <c r="E65" s="68" t="s">
        <v>417</v>
      </c>
      <c r="F65" s="75"/>
      <c r="G65" s="141"/>
    </row>
    <row r="66" spans="1:7" s="105" customFormat="1" hidden="1" outlineLevel="2">
      <c r="A66" s="78"/>
      <c r="B66" s="78"/>
      <c r="D66" s="205" t="s">
        <v>418</v>
      </c>
      <c r="E66" s="194"/>
      <c r="F66" s="75"/>
      <c r="G66" s="102"/>
    </row>
    <row r="67" spans="1:7" s="105" customFormat="1" hidden="1" outlineLevel="2">
      <c r="A67" s="78"/>
      <c r="B67" s="79"/>
      <c r="D67" s="107"/>
      <c r="E67" s="68"/>
      <c r="F67" s="75"/>
      <c r="G67" s="102"/>
    </row>
    <row r="68" spans="1:7" s="105" customFormat="1" hidden="1" outlineLevel="2">
      <c r="A68" s="78"/>
      <c r="B68" s="78"/>
      <c r="D68" s="205" t="s">
        <v>419</v>
      </c>
      <c r="E68" s="194"/>
      <c r="F68" s="75"/>
      <c r="G68" s="102"/>
    </row>
    <row r="69" spans="1:7" s="105" customFormat="1" hidden="1" outlineLevel="2">
      <c r="A69" s="78"/>
      <c r="B69" s="79"/>
      <c r="D69" s="107"/>
      <c r="E69" s="68"/>
      <c r="F69" s="75"/>
      <c r="G69" s="102"/>
    </row>
    <row r="70" spans="1:7" s="105" customFormat="1" hidden="1" outlineLevel="2">
      <c r="A70" s="78"/>
      <c r="B70" s="78"/>
      <c r="D70" s="205" t="s">
        <v>420</v>
      </c>
      <c r="E70" s="197"/>
      <c r="F70" s="75"/>
      <c r="G70" s="102"/>
    </row>
    <row r="71" spans="1:7" s="105" customFormat="1" hidden="1" outlineLevel="2">
      <c r="A71" s="78"/>
      <c r="B71" s="79"/>
      <c r="D71" s="107"/>
      <c r="E71" s="68"/>
      <c r="F71" s="75"/>
      <c r="G71" s="102"/>
    </row>
    <row r="72" spans="1:7" s="105" customFormat="1" hidden="1" outlineLevel="2">
      <c r="A72" s="78"/>
      <c r="B72" s="78"/>
      <c r="D72" s="205" t="s">
        <v>429</v>
      </c>
      <c r="E72" s="197"/>
      <c r="F72" s="75"/>
      <c r="G72" s="102"/>
    </row>
    <row r="73" spans="1:7" s="105" customFormat="1" ht="13.5" hidden="1" outlineLevel="1" thickBot="1">
      <c r="A73" s="78"/>
      <c r="B73" s="106"/>
      <c r="D73" s="107"/>
      <c r="E73" s="104"/>
      <c r="F73" s="75"/>
      <c r="G73" s="102"/>
    </row>
    <row r="74" spans="1:7" s="105" customFormat="1" ht="39" hidden="1" outlineLevel="1" thickBot="1">
      <c r="B74" s="106"/>
      <c r="D74" s="107"/>
      <c r="E74" s="103" t="s">
        <v>713</v>
      </c>
      <c r="F74" s="75"/>
      <c r="G74" s="101"/>
    </row>
    <row r="75" spans="1:7" s="105" customFormat="1" ht="114.75" hidden="1" outlineLevel="1">
      <c r="B75" s="106"/>
      <c r="D75" s="107"/>
      <c r="E75" s="103" t="s">
        <v>716</v>
      </c>
      <c r="F75" s="75"/>
      <c r="G75" s="101"/>
    </row>
    <row r="76" spans="1:7" s="105" customFormat="1" ht="229.5" hidden="1" outlineLevel="2">
      <c r="B76" s="106"/>
      <c r="D76" s="107"/>
      <c r="E76" s="196" t="s">
        <v>709</v>
      </c>
      <c r="F76" s="108"/>
      <c r="G76" s="101"/>
    </row>
    <row r="77" spans="1:7" s="105" customFormat="1" ht="267.75" hidden="1" outlineLevel="2">
      <c r="B77" s="106"/>
      <c r="D77" s="107"/>
      <c r="E77" s="196" t="s">
        <v>710</v>
      </c>
      <c r="F77" s="108"/>
      <c r="G77" s="101"/>
    </row>
    <row r="78" spans="1:7" s="105" customFormat="1" ht="255" hidden="1" outlineLevel="2">
      <c r="B78" s="106"/>
      <c r="D78" s="107"/>
      <c r="E78" s="196" t="s">
        <v>712</v>
      </c>
      <c r="F78" s="108"/>
      <c r="G78" s="101"/>
    </row>
    <row r="79" spans="1:7" s="105" customFormat="1" ht="216.75" hidden="1" outlineLevel="2">
      <c r="B79" s="106"/>
      <c r="D79" s="107"/>
      <c r="E79" s="196" t="s">
        <v>711</v>
      </c>
      <c r="F79" s="108"/>
      <c r="G79" s="101"/>
    </row>
    <row r="80" spans="1:7" s="105" customFormat="1" ht="13.5" collapsed="1" thickBot="1">
      <c r="B80" s="106"/>
      <c r="D80" s="107"/>
      <c r="E80" s="199"/>
      <c r="F80" s="75"/>
      <c r="G80" s="101"/>
    </row>
    <row r="81" spans="1:7" s="105" customFormat="1" ht="13.5" thickBot="1">
      <c r="B81" s="80"/>
      <c r="D81" s="107" t="s">
        <v>118</v>
      </c>
      <c r="E81" s="60" t="s">
        <v>430</v>
      </c>
      <c r="F81" s="82"/>
      <c r="G81" s="258" t="s">
        <v>794</v>
      </c>
    </row>
    <row r="82" spans="1:7" s="78" customFormat="1">
      <c r="A82" s="105"/>
      <c r="B82" s="79"/>
      <c r="C82" s="105"/>
      <c r="D82" s="107"/>
      <c r="E82" s="68" t="s">
        <v>431</v>
      </c>
      <c r="F82" s="81"/>
      <c r="G82" s="99"/>
    </row>
    <row r="83" spans="1:7" s="105" customFormat="1" hidden="1" outlineLevel="2">
      <c r="A83" s="83"/>
      <c r="B83" s="78"/>
      <c r="D83" s="205" t="s">
        <v>418</v>
      </c>
      <c r="E83" s="194"/>
      <c r="F83" s="75"/>
      <c r="G83" s="99"/>
    </row>
    <row r="84" spans="1:7" s="105" customFormat="1" hidden="1" outlineLevel="2">
      <c r="A84" s="84"/>
      <c r="B84" s="79"/>
      <c r="D84" s="107"/>
      <c r="E84" s="68"/>
      <c r="F84" s="75"/>
      <c r="G84" s="99"/>
    </row>
    <row r="85" spans="1:7" s="105" customFormat="1" hidden="1" outlineLevel="2">
      <c r="A85" s="84"/>
      <c r="B85" s="78"/>
      <c r="D85" s="205" t="s">
        <v>419</v>
      </c>
      <c r="E85" s="194"/>
      <c r="F85" s="75"/>
      <c r="G85" s="99"/>
    </row>
    <row r="86" spans="1:7" s="105" customFormat="1" hidden="1" outlineLevel="2">
      <c r="A86" s="84"/>
      <c r="B86" s="79"/>
      <c r="D86" s="107"/>
      <c r="E86" s="68"/>
      <c r="F86" s="75"/>
      <c r="G86" s="99"/>
    </row>
    <row r="87" spans="1:7" s="105" customFormat="1" hidden="1" outlineLevel="2">
      <c r="A87" s="84"/>
      <c r="B87" s="78"/>
      <c r="D87" s="205" t="s">
        <v>420</v>
      </c>
      <c r="E87" s="197"/>
      <c r="F87" s="75"/>
      <c r="G87" s="99"/>
    </row>
    <row r="88" spans="1:7" s="105" customFormat="1" hidden="1" outlineLevel="2">
      <c r="A88" s="84"/>
      <c r="B88" s="79"/>
      <c r="D88" s="107"/>
      <c r="E88" s="68"/>
      <c r="F88" s="75"/>
      <c r="G88" s="99"/>
    </row>
    <row r="89" spans="1:7" s="105" customFormat="1" hidden="1" outlineLevel="2">
      <c r="A89" s="84"/>
      <c r="B89" s="78"/>
      <c r="D89" s="205" t="s">
        <v>421</v>
      </c>
      <c r="E89" s="197"/>
      <c r="F89" s="75"/>
      <c r="G89" s="99"/>
    </row>
    <row r="90" spans="1:7" s="78" customFormat="1" ht="13.5" hidden="1" outlineLevel="1" thickBot="1">
      <c r="A90" s="84"/>
      <c r="B90" s="79"/>
      <c r="C90" s="105"/>
      <c r="D90" s="107"/>
      <c r="E90" s="68"/>
      <c r="F90" s="81"/>
      <c r="G90" s="99"/>
    </row>
    <row r="91" spans="1:7" s="78" customFormat="1" ht="39" hidden="1" outlineLevel="1" thickBot="1">
      <c r="A91" s="84"/>
      <c r="B91" s="79"/>
      <c r="C91" s="105"/>
      <c r="D91" s="107"/>
      <c r="E91" s="103" t="s">
        <v>713</v>
      </c>
      <c r="F91" s="81"/>
      <c r="G91" s="99"/>
    </row>
    <row r="92" spans="1:7" s="105" customFormat="1" ht="127.5" hidden="1" outlineLevel="1">
      <c r="A92" s="83"/>
      <c r="B92" s="106"/>
      <c r="D92" s="107"/>
      <c r="E92" s="103" t="s">
        <v>717</v>
      </c>
      <c r="F92" s="81"/>
      <c r="G92" s="99"/>
    </row>
    <row r="93" spans="1:7" s="105" customFormat="1" ht="229.5" hidden="1" outlineLevel="2">
      <c r="A93" s="83"/>
      <c r="B93" s="106"/>
      <c r="D93" s="107"/>
      <c r="E93" s="196" t="s">
        <v>709</v>
      </c>
      <c r="F93" s="108"/>
      <c r="G93" s="99"/>
    </row>
    <row r="94" spans="1:7" s="105" customFormat="1" ht="267.75" hidden="1" outlineLevel="2">
      <c r="A94" s="83"/>
      <c r="B94" s="106"/>
      <c r="D94" s="107"/>
      <c r="E94" s="196" t="s">
        <v>710</v>
      </c>
      <c r="F94" s="108"/>
      <c r="G94" s="99"/>
    </row>
    <row r="95" spans="1:7" s="105" customFormat="1" ht="255" hidden="1" outlineLevel="2">
      <c r="A95" s="83"/>
      <c r="B95" s="106"/>
      <c r="D95" s="107"/>
      <c r="E95" s="196" t="s">
        <v>712</v>
      </c>
      <c r="F95" s="108"/>
      <c r="G95" s="99"/>
    </row>
    <row r="96" spans="1:7" s="105" customFormat="1" ht="216.75" hidden="1" outlineLevel="2">
      <c r="A96" s="83"/>
      <c r="B96" s="106"/>
      <c r="D96" s="107"/>
      <c r="E96" s="196" t="s">
        <v>711</v>
      </c>
      <c r="F96" s="108"/>
      <c r="G96" s="99"/>
    </row>
    <row r="97" spans="1:7" s="105" customFormat="1" ht="13.5" collapsed="1" thickBot="1">
      <c r="A97" s="83"/>
      <c r="B97" s="106"/>
      <c r="D97" s="107"/>
      <c r="E97" s="199"/>
      <c r="F97" s="81"/>
      <c r="G97" s="99"/>
    </row>
    <row r="98" spans="1:7" s="105" customFormat="1" ht="13.5" thickBot="1">
      <c r="A98" s="83"/>
      <c r="B98" s="80"/>
      <c r="D98" s="328" t="s">
        <v>119</v>
      </c>
      <c r="E98" s="60" t="s">
        <v>432</v>
      </c>
      <c r="F98" s="82"/>
      <c r="G98" s="258" t="s">
        <v>794</v>
      </c>
    </row>
    <row r="99" spans="1:7" s="78" customFormat="1">
      <c r="A99" s="83"/>
      <c r="B99" s="79"/>
      <c r="C99" s="105"/>
      <c r="D99" s="107"/>
      <c r="E99" s="68" t="s">
        <v>433</v>
      </c>
      <c r="F99" s="81"/>
      <c r="G99" s="99"/>
    </row>
    <row r="100" spans="1:7" s="105" customFormat="1" hidden="1" outlineLevel="2">
      <c r="B100" s="78"/>
      <c r="D100" s="205" t="s">
        <v>424</v>
      </c>
      <c r="E100" s="194"/>
      <c r="F100" s="75"/>
      <c r="G100" s="99"/>
    </row>
    <row r="101" spans="1:7" s="105" customFormat="1" hidden="1" outlineLevel="2">
      <c r="B101" s="79"/>
      <c r="D101" s="107"/>
      <c r="E101" s="68"/>
      <c r="F101" s="75"/>
      <c r="G101" s="99"/>
    </row>
    <row r="102" spans="1:7" s="105" customFormat="1" hidden="1" outlineLevel="2">
      <c r="B102" s="78"/>
      <c r="D102" s="205" t="s">
        <v>419</v>
      </c>
      <c r="E102" s="194"/>
      <c r="F102" s="75"/>
      <c r="G102" s="99"/>
    </row>
    <row r="103" spans="1:7" s="105" customFormat="1" hidden="1" outlineLevel="2">
      <c r="B103" s="79"/>
      <c r="D103" s="107"/>
      <c r="E103" s="68"/>
      <c r="F103" s="75"/>
      <c r="G103" s="99"/>
    </row>
    <row r="104" spans="1:7" s="105" customFormat="1" hidden="1" outlineLevel="2">
      <c r="B104" s="78"/>
      <c r="D104" s="205" t="s">
        <v>420</v>
      </c>
      <c r="E104" s="197"/>
      <c r="F104" s="75"/>
      <c r="G104" s="99"/>
    </row>
    <row r="105" spans="1:7" s="105" customFormat="1" hidden="1" outlineLevel="2">
      <c r="B105" s="79"/>
      <c r="D105" s="107"/>
      <c r="E105" s="68"/>
      <c r="F105" s="75"/>
      <c r="G105" s="99"/>
    </row>
    <row r="106" spans="1:7" s="105" customFormat="1" hidden="1" outlineLevel="2">
      <c r="B106" s="78"/>
      <c r="D106" s="205" t="s">
        <v>421</v>
      </c>
      <c r="E106" s="197"/>
      <c r="F106" s="75"/>
      <c r="G106" s="99"/>
    </row>
    <row r="107" spans="1:7" s="105" customFormat="1" ht="13.5" hidden="1" outlineLevel="1" thickBot="1">
      <c r="B107" s="78"/>
      <c r="D107" s="205"/>
      <c r="E107" s="195"/>
      <c r="F107" s="75"/>
      <c r="G107" s="99"/>
    </row>
    <row r="108" spans="1:7" s="78" customFormat="1" ht="39" hidden="1" outlineLevel="1" thickBot="1">
      <c r="A108" s="105"/>
      <c r="B108" s="79"/>
      <c r="C108" s="105"/>
      <c r="D108" s="107"/>
      <c r="E108" s="103" t="s">
        <v>713</v>
      </c>
      <c r="F108" s="81"/>
      <c r="G108" s="99"/>
    </row>
    <row r="109" spans="1:7" s="105" customFormat="1" ht="127.5" hidden="1" outlineLevel="1">
      <c r="B109" s="106"/>
      <c r="D109" s="107"/>
      <c r="E109" s="103" t="s">
        <v>718</v>
      </c>
      <c r="F109" s="81"/>
      <c r="G109" s="99"/>
    </row>
    <row r="110" spans="1:7" s="105" customFormat="1" ht="229.5" hidden="1" outlineLevel="2">
      <c r="B110" s="106"/>
      <c r="D110" s="107"/>
      <c r="E110" s="196" t="s">
        <v>709</v>
      </c>
      <c r="F110" s="108"/>
      <c r="G110" s="99"/>
    </row>
    <row r="111" spans="1:7" s="105" customFormat="1" ht="267.75" hidden="1" outlineLevel="2">
      <c r="B111" s="106"/>
      <c r="D111" s="107"/>
      <c r="E111" s="196" t="s">
        <v>710</v>
      </c>
      <c r="F111" s="108"/>
      <c r="G111" s="99"/>
    </row>
    <row r="112" spans="1:7" s="105" customFormat="1" ht="255" hidden="1" outlineLevel="2">
      <c r="B112" s="106"/>
      <c r="D112" s="107"/>
      <c r="E112" s="196" t="s">
        <v>712</v>
      </c>
      <c r="F112" s="108"/>
      <c r="G112" s="99"/>
    </row>
    <row r="113" spans="2:7" s="105" customFormat="1" ht="216.75" hidden="1" outlineLevel="2">
      <c r="B113" s="106"/>
      <c r="D113" s="107"/>
      <c r="E113" s="196" t="s">
        <v>711</v>
      </c>
      <c r="F113" s="108"/>
      <c r="G113" s="99"/>
    </row>
    <row r="114" spans="2:7" s="105" customFormat="1" ht="13.5" collapsed="1" thickBot="1">
      <c r="B114" s="106"/>
      <c r="D114" s="107"/>
      <c r="E114" s="104"/>
      <c r="F114" s="75"/>
      <c r="G114" s="99"/>
    </row>
    <row r="115" spans="2:7" s="105" customFormat="1" ht="13.5" thickBot="1">
      <c r="B115" s="80"/>
      <c r="D115" s="107" t="s">
        <v>120</v>
      </c>
      <c r="E115" s="60" t="s">
        <v>434</v>
      </c>
      <c r="F115" s="75"/>
      <c r="G115" s="258" t="s">
        <v>794</v>
      </c>
    </row>
    <row r="116" spans="2:7" s="105" customFormat="1">
      <c r="B116" s="79"/>
      <c r="D116" s="107"/>
      <c r="E116" s="68" t="s">
        <v>423</v>
      </c>
      <c r="F116" s="75"/>
      <c r="G116" s="99"/>
    </row>
    <row r="117" spans="2:7" s="105" customFormat="1" hidden="1" outlineLevel="2">
      <c r="B117" s="78"/>
      <c r="D117" s="205" t="s">
        <v>418</v>
      </c>
      <c r="E117" s="194"/>
      <c r="F117" s="75"/>
      <c r="G117" s="99"/>
    </row>
    <row r="118" spans="2:7" s="105" customFormat="1" hidden="1" outlineLevel="2">
      <c r="B118" s="79"/>
      <c r="D118" s="107"/>
      <c r="E118" s="68"/>
      <c r="F118" s="75"/>
      <c r="G118" s="99"/>
    </row>
    <row r="119" spans="2:7" s="105" customFormat="1" hidden="1" outlineLevel="2">
      <c r="B119" s="78"/>
      <c r="D119" s="205" t="s">
        <v>419</v>
      </c>
      <c r="E119" s="194"/>
      <c r="F119" s="75"/>
      <c r="G119" s="99"/>
    </row>
    <row r="120" spans="2:7" s="105" customFormat="1" hidden="1" outlineLevel="2">
      <c r="B120" s="79"/>
      <c r="D120" s="107"/>
      <c r="E120" s="68"/>
      <c r="F120" s="75"/>
      <c r="G120" s="99"/>
    </row>
    <row r="121" spans="2:7" s="105" customFormat="1" hidden="1" outlineLevel="2">
      <c r="B121" s="78"/>
      <c r="D121" s="205" t="s">
        <v>420</v>
      </c>
      <c r="E121" s="197"/>
      <c r="F121" s="75"/>
      <c r="G121" s="99"/>
    </row>
    <row r="122" spans="2:7" s="105" customFormat="1" hidden="1" outlineLevel="2">
      <c r="B122" s="79"/>
      <c r="D122" s="107"/>
      <c r="E122" s="68"/>
      <c r="F122" s="75"/>
      <c r="G122" s="99"/>
    </row>
    <row r="123" spans="2:7" s="105" customFormat="1" hidden="1" outlineLevel="2">
      <c r="B123" s="78"/>
      <c r="D123" s="205" t="s">
        <v>421</v>
      </c>
      <c r="E123" s="197"/>
      <c r="F123" s="75"/>
      <c r="G123" s="99"/>
    </row>
    <row r="124" spans="2:7" s="105" customFormat="1" ht="13.5" hidden="1" outlineLevel="1" thickBot="1">
      <c r="B124" s="79"/>
      <c r="D124" s="107"/>
      <c r="E124" s="68"/>
      <c r="F124" s="75"/>
      <c r="G124" s="99"/>
    </row>
    <row r="125" spans="2:7" s="105" customFormat="1" ht="39" hidden="1" outlineLevel="1" thickBot="1">
      <c r="B125" s="79"/>
      <c r="D125" s="107"/>
      <c r="E125" s="103" t="s">
        <v>713</v>
      </c>
      <c r="F125" s="75"/>
      <c r="G125" s="99"/>
    </row>
    <row r="126" spans="2:7" s="105" customFormat="1" ht="127.5" hidden="1" outlineLevel="1">
      <c r="B126" s="106"/>
      <c r="D126" s="107"/>
      <c r="E126" s="103" t="s">
        <v>719</v>
      </c>
      <c r="F126" s="75"/>
      <c r="G126" s="99"/>
    </row>
    <row r="127" spans="2:7" s="105" customFormat="1" ht="229.5" hidden="1" outlineLevel="2">
      <c r="B127" s="106"/>
      <c r="D127" s="107"/>
      <c r="E127" s="196" t="s">
        <v>709</v>
      </c>
      <c r="F127" s="108"/>
      <c r="G127" s="99"/>
    </row>
    <row r="128" spans="2:7" s="105" customFormat="1" ht="267.75" hidden="1" outlineLevel="2">
      <c r="B128" s="106"/>
      <c r="D128" s="107"/>
      <c r="E128" s="196" t="s">
        <v>710</v>
      </c>
      <c r="F128" s="108"/>
      <c r="G128" s="99"/>
    </row>
    <row r="129" spans="1:7" s="105" customFormat="1" ht="255" hidden="1" outlineLevel="2">
      <c r="B129" s="106"/>
      <c r="D129" s="107"/>
      <c r="E129" s="196" t="s">
        <v>712</v>
      </c>
      <c r="F129" s="108"/>
      <c r="G129" s="99"/>
    </row>
    <row r="130" spans="1:7" s="105" customFormat="1" ht="216.75" hidden="1" outlineLevel="2">
      <c r="B130" s="106"/>
      <c r="D130" s="107"/>
      <c r="E130" s="196" t="s">
        <v>711</v>
      </c>
      <c r="F130" s="108"/>
      <c r="G130" s="99"/>
    </row>
    <row r="131" spans="1:7" s="105" customFormat="1" ht="13.5" collapsed="1" thickBot="1">
      <c r="B131" s="106"/>
      <c r="D131" s="107"/>
      <c r="E131" s="104"/>
      <c r="F131" s="75"/>
      <c r="G131" s="99"/>
    </row>
    <row r="132" spans="1:7" s="105" customFormat="1" ht="13.5" thickBot="1">
      <c r="B132" s="80"/>
      <c r="D132" s="328" t="s">
        <v>121</v>
      </c>
      <c r="E132" s="60" t="s">
        <v>435</v>
      </c>
      <c r="F132" s="82"/>
      <c r="G132" s="258" t="s">
        <v>794</v>
      </c>
    </row>
    <row r="133" spans="1:7" s="78" customFormat="1">
      <c r="A133" s="105"/>
      <c r="B133" s="79"/>
      <c r="C133" s="105"/>
      <c r="D133" s="107"/>
      <c r="E133" s="68" t="s">
        <v>417</v>
      </c>
      <c r="F133" s="81"/>
      <c r="G133" s="99"/>
    </row>
    <row r="134" spans="1:7" s="105" customFormat="1" hidden="1" outlineLevel="2">
      <c r="B134" s="78"/>
      <c r="D134" s="205" t="s">
        <v>418</v>
      </c>
      <c r="E134" s="194"/>
      <c r="F134" s="75"/>
      <c r="G134" s="99"/>
    </row>
    <row r="135" spans="1:7" s="105" customFormat="1" hidden="1" outlineLevel="2">
      <c r="B135" s="79"/>
      <c r="D135" s="107"/>
      <c r="E135" s="68"/>
      <c r="F135" s="75"/>
      <c r="G135" s="99"/>
    </row>
    <row r="136" spans="1:7" s="105" customFormat="1" hidden="1" outlineLevel="2">
      <c r="B136" s="78"/>
      <c r="D136" s="205" t="s">
        <v>419</v>
      </c>
      <c r="E136" s="194"/>
      <c r="F136" s="75"/>
      <c r="G136" s="99"/>
    </row>
    <row r="137" spans="1:7" s="105" customFormat="1" hidden="1" outlineLevel="2">
      <c r="B137" s="79"/>
      <c r="D137" s="107"/>
      <c r="E137" s="68"/>
      <c r="F137" s="75"/>
      <c r="G137" s="99"/>
    </row>
    <row r="138" spans="1:7" s="105" customFormat="1" hidden="1" outlineLevel="2">
      <c r="B138" s="78"/>
      <c r="D138" s="205" t="s">
        <v>420</v>
      </c>
      <c r="E138" s="197"/>
      <c r="F138" s="75"/>
      <c r="G138" s="99"/>
    </row>
    <row r="139" spans="1:7" s="105" customFormat="1" hidden="1" outlineLevel="2">
      <c r="B139" s="79"/>
      <c r="D139" s="107"/>
      <c r="E139" s="68"/>
      <c r="F139" s="75"/>
      <c r="G139" s="99"/>
    </row>
    <row r="140" spans="1:7" s="105" customFormat="1" hidden="1" outlineLevel="2">
      <c r="B140" s="78"/>
      <c r="D140" s="205" t="s">
        <v>421</v>
      </c>
      <c r="E140" s="197"/>
      <c r="F140" s="75"/>
      <c r="G140" s="99"/>
    </row>
    <row r="141" spans="1:7" s="105" customFormat="1" ht="13.5" hidden="1" outlineLevel="1" thickBot="1">
      <c r="B141" s="74"/>
      <c r="D141" s="107"/>
      <c r="E141" s="104"/>
      <c r="F141" s="75"/>
      <c r="G141" s="99"/>
    </row>
    <row r="142" spans="1:7" s="105" customFormat="1" ht="39" hidden="1" outlineLevel="1" thickBot="1">
      <c r="B142" s="79"/>
      <c r="D142" s="107"/>
      <c r="E142" s="103" t="s">
        <v>713</v>
      </c>
      <c r="F142" s="75"/>
      <c r="G142" s="99"/>
    </row>
    <row r="143" spans="1:7" s="105" customFormat="1" ht="127.5" hidden="1" outlineLevel="1">
      <c r="B143" s="106"/>
      <c r="D143" s="107"/>
      <c r="E143" s="103" t="s">
        <v>720</v>
      </c>
      <c r="F143" s="75"/>
      <c r="G143" s="99"/>
    </row>
    <row r="144" spans="1:7" s="105" customFormat="1" ht="229.5" hidden="1" outlineLevel="2">
      <c r="B144" s="106"/>
      <c r="D144" s="107"/>
      <c r="E144" s="196" t="s">
        <v>709</v>
      </c>
      <c r="F144" s="108"/>
      <c r="G144" s="99"/>
    </row>
    <row r="145" spans="1:7" s="105" customFormat="1" ht="267.75" hidden="1" outlineLevel="2">
      <c r="B145" s="106"/>
      <c r="D145" s="107"/>
      <c r="E145" s="196" t="s">
        <v>710</v>
      </c>
      <c r="F145" s="108"/>
      <c r="G145" s="99"/>
    </row>
    <row r="146" spans="1:7" s="105" customFormat="1" ht="255" hidden="1" outlineLevel="2">
      <c r="B146" s="106"/>
      <c r="D146" s="107"/>
      <c r="E146" s="196" t="s">
        <v>712</v>
      </c>
      <c r="F146" s="108"/>
      <c r="G146" s="99"/>
    </row>
    <row r="147" spans="1:7" s="105" customFormat="1" ht="216.75" hidden="1" outlineLevel="2">
      <c r="B147" s="106"/>
      <c r="D147" s="107"/>
      <c r="E147" s="196" t="s">
        <v>711</v>
      </c>
      <c r="F147" s="108"/>
      <c r="G147" s="99"/>
    </row>
    <row r="148" spans="1:7" s="105" customFormat="1" collapsed="1">
      <c r="B148" s="106"/>
      <c r="D148" s="107"/>
      <c r="E148" s="104"/>
      <c r="F148" s="75"/>
      <c r="G148" s="99"/>
    </row>
    <row r="149" spans="1:7" s="105" customFormat="1" ht="18">
      <c r="B149" s="106"/>
      <c r="D149" s="204" t="s">
        <v>122</v>
      </c>
      <c r="E149" s="59" t="s">
        <v>436</v>
      </c>
      <c r="F149" s="75"/>
      <c r="G149" s="258" t="s">
        <v>794</v>
      </c>
    </row>
    <row r="150" spans="1:7" s="105" customFormat="1" ht="13.5" thickBot="1">
      <c r="B150" s="74"/>
      <c r="D150" s="107"/>
      <c r="E150" s="104"/>
      <c r="F150" s="75"/>
      <c r="G150" s="99"/>
    </row>
    <row r="151" spans="1:7" s="105" customFormat="1" ht="13.5" thickBot="1">
      <c r="B151" s="80"/>
      <c r="D151" s="107" t="s">
        <v>123</v>
      </c>
      <c r="E151" s="60" t="s">
        <v>437</v>
      </c>
      <c r="F151" s="82"/>
      <c r="G151" s="258" t="s">
        <v>794</v>
      </c>
    </row>
    <row r="152" spans="1:7" s="78" customFormat="1">
      <c r="A152" s="105"/>
      <c r="B152" s="79"/>
      <c r="C152" s="105"/>
      <c r="D152" s="107"/>
      <c r="E152" s="68" t="s">
        <v>325</v>
      </c>
      <c r="F152" s="81"/>
      <c r="G152" s="99"/>
    </row>
    <row r="153" spans="1:7" s="78" customFormat="1" hidden="1" outlineLevel="2">
      <c r="A153" s="105"/>
      <c r="C153" s="105"/>
      <c r="D153" s="205" t="s">
        <v>418</v>
      </c>
      <c r="E153" s="194"/>
      <c r="F153" s="81"/>
      <c r="G153" s="99"/>
    </row>
    <row r="154" spans="1:7" s="78" customFormat="1" hidden="1" outlineLevel="2">
      <c r="A154" s="105"/>
      <c r="B154" s="79"/>
      <c r="C154" s="105"/>
      <c r="D154" s="107"/>
      <c r="E154" s="68"/>
      <c r="F154" s="81"/>
      <c r="G154" s="99"/>
    </row>
    <row r="155" spans="1:7" s="78" customFormat="1" hidden="1" outlineLevel="2">
      <c r="A155" s="105"/>
      <c r="C155" s="105"/>
      <c r="D155" s="205" t="s">
        <v>419</v>
      </c>
      <c r="E155" s="194"/>
      <c r="F155" s="81"/>
      <c r="G155" s="99"/>
    </row>
    <row r="156" spans="1:7" s="78" customFormat="1" hidden="1" outlineLevel="2">
      <c r="A156" s="105"/>
      <c r="B156" s="79"/>
      <c r="C156" s="105"/>
      <c r="D156" s="107"/>
      <c r="E156" s="68"/>
      <c r="F156" s="81"/>
      <c r="G156" s="99"/>
    </row>
    <row r="157" spans="1:7" s="78" customFormat="1" hidden="1" outlineLevel="2">
      <c r="A157" s="105"/>
      <c r="C157" s="105"/>
      <c r="D157" s="205" t="s">
        <v>420</v>
      </c>
      <c r="E157" s="197"/>
      <c r="F157" s="81"/>
      <c r="G157" s="99"/>
    </row>
    <row r="158" spans="1:7" s="78" customFormat="1" hidden="1" outlineLevel="2">
      <c r="A158" s="105"/>
      <c r="B158" s="79"/>
      <c r="C158" s="105"/>
      <c r="D158" s="107"/>
      <c r="E158" s="68"/>
      <c r="F158" s="81"/>
      <c r="G158" s="99"/>
    </row>
    <row r="159" spans="1:7" s="78" customFormat="1" hidden="1" outlineLevel="2">
      <c r="A159" s="105"/>
      <c r="C159" s="105"/>
      <c r="D159" s="205" t="s">
        <v>421</v>
      </c>
      <c r="E159" s="197"/>
      <c r="F159" s="81"/>
      <c r="G159" s="99"/>
    </row>
    <row r="160" spans="1:7" s="78" customFormat="1" ht="13.5" hidden="1" outlineLevel="1" thickBot="1">
      <c r="A160" s="105"/>
      <c r="B160" s="79"/>
      <c r="C160" s="105"/>
      <c r="D160" s="107"/>
      <c r="E160" s="68"/>
      <c r="F160" s="81"/>
      <c r="G160" s="99"/>
    </row>
    <row r="161" spans="1:7" s="78" customFormat="1" ht="39" hidden="1" outlineLevel="1" thickBot="1">
      <c r="A161" s="105"/>
      <c r="B161" s="79"/>
      <c r="C161" s="105"/>
      <c r="D161" s="107"/>
      <c r="E161" s="103" t="s">
        <v>713</v>
      </c>
      <c r="F161" s="81"/>
      <c r="G161" s="99"/>
    </row>
    <row r="162" spans="1:7" s="78" customFormat="1" ht="102" hidden="1" outlineLevel="1">
      <c r="A162" s="105"/>
      <c r="B162" s="79"/>
      <c r="C162" s="105"/>
      <c r="D162" s="107"/>
      <c r="E162" s="103" t="s">
        <v>721</v>
      </c>
      <c r="F162" s="81"/>
      <c r="G162" s="99"/>
    </row>
    <row r="163" spans="1:7" s="105" customFormat="1" ht="229.5" hidden="1" outlineLevel="2">
      <c r="B163" s="106"/>
      <c r="D163" s="107"/>
      <c r="E163" s="196" t="s">
        <v>709</v>
      </c>
      <c r="F163" s="108"/>
      <c r="G163" s="99"/>
    </row>
    <row r="164" spans="1:7" s="105" customFormat="1" ht="267.75" hidden="1" outlineLevel="2">
      <c r="B164" s="106"/>
      <c r="D164" s="107"/>
      <c r="E164" s="196" t="s">
        <v>710</v>
      </c>
      <c r="F164" s="108"/>
      <c r="G164" s="99"/>
    </row>
    <row r="165" spans="1:7" s="105" customFormat="1" ht="255" hidden="1" outlineLevel="2">
      <c r="B165" s="106"/>
      <c r="D165" s="107"/>
      <c r="E165" s="196" t="s">
        <v>712</v>
      </c>
      <c r="F165" s="108"/>
      <c r="G165" s="99"/>
    </row>
    <row r="166" spans="1:7" s="105" customFormat="1" ht="216.75" hidden="1" outlineLevel="2">
      <c r="B166" s="106"/>
      <c r="D166" s="107"/>
      <c r="E166" s="196" t="s">
        <v>711</v>
      </c>
      <c r="F166" s="108"/>
      <c r="G166" s="99"/>
    </row>
    <row r="167" spans="1:7" ht="13.5" collapsed="1" thickBot="1"/>
    <row r="168" spans="1:7" s="105" customFormat="1" ht="13.5" thickBot="1">
      <c r="B168" s="80"/>
      <c r="D168" s="328" t="s">
        <v>124</v>
      </c>
      <c r="E168" s="60" t="s">
        <v>438</v>
      </c>
      <c r="F168" s="82"/>
      <c r="G168" s="258" t="s">
        <v>794</v>
      </c>
    </row>
    <row r="169" spans="1:7" s="78" customFormat="1">
      <c r="A169" s="105"/>
      <c r="B169" s="79"/>
      <c r="C169" s="105"/>
      <c r="D169" s="107"/>
      <c r="E169" s="68" t="s">
        <v>439</v>
      </c>
      <c r="F169" s="81"/>
      <c r="G169" s="99"/>
    </row>
    <row r="170" spans="1:7" s="78" customFormat="1" hidden="1" outlineLevel="2">
      <c r="A170" s="105"/>
      <c r="C170" s="105"/>
      <c r="D170" s="205" t="s">
        <v>424</v>
      </c>
      <c r="E170" s="194"/>
      <c r="F170" s="81"/>
      <c r="G170" s="99"/>
    </row>
    <row r="171" spans="1:7" s="78" customFormat="1" hidden="1" outlineLevel="2">
      <c r="A171" s="105"/>
      <c r="B171" s="79"/>
      <c r="C171" s="105"/>
      <c r="D171" s="107"/>
      <c r="E171" s="68"/>
      <c r="F171" s="81"/>
      <c r="G171" s="99"/>
    </row>
    <row r="172" spans="1:7" s="78" customFormat="1" hidden="1" outlineLevel="2">
      <c r="A172" s="105"/>
      <c r="C172" s="105"/>
      <c r="D172" s="205" t="s">
        <v>419</v>
      </c>
      <c r="E172" s="194"/>
      <c r="F172" s="81"/>
      <c r="G172" s="99"/>
    </row>
    <row r="173" spans="1:7" s="78" customFormat="1" hidden="1" outlineLevel="2">
      <c r="A173" s="105"/>
      <c r="B173" s="79"/>
      <c r="C173" s="105"/>
      <c r="D173" s="107"/>
      <c r="E173" s="68"/>
      <c r="F173" s="81"/>
      <c r="G173" s="99"/>
    </row>
    <row r="174" spans="1:7" s="78" customFormat="1" hidden="1" outlineLevel="2">
      <c r="A174" s="105"/>
      <c r="C174" s="105"/>
      <c r="D174" s="205" t="s">
        <v>420</v>
      </c>
      <c r="E174" s="197"/>
      <c r="F174" s="81"/>
      <c r="G174" s="99"/>
    </row>
    <row r="175" spans="1:7" s="78" customFormat="1" hidden="1" outlineLevel="2">
      <c r="A175" s="105"/>
      <c r="B175" s="79"/>
      <c r="C175" s="105"/>
      <c r="D175" s="107"/>
      <c r="E175" s="68"/>
      <c r="F175" s="81"/>
      <c r="G175" s="99"/>
    </row>
    <row r="176" spans="1:7" s="78" customFormat="1" hidden="1" outlineLevel="2">
      <c r="A176" s="105"/>
      <c r="C176" s="105"/>
      <c r="D176" s="205" t="s">
        <v>421</v>
      </c>
      <c r="E176" s="197"/>
      <c r="F176" s="81"/>
      <c r="G176" s="99"/>
    </row>
    <row r="177" spans="1:7" s="78" customFormat="1" ht="13.5" hidden="1" outlineLevel="1" thickBot="1">
      <c r="A177" s="105"/>
      <c r="B177" s="79"/>
      <c r="C177" s="105"/>
      <c r="D177" s="107"/>
      <c r="E177" s="68"/>
      <c r="F177" s="81"/>
      <c r="G177" s="99"/>
    </row>
    <row r="178" spans="1:7" s="78" customFormat="1" ht="38.25" hidden="1" outlineLevel="1">
      <c r="A178" s="105"/>
      <c r="B178" s="79"/>
      <c r="C178" s="105"/>
      <c r="D178" s="107"/>
      <c r="E178" s="103" t="s">
        <v>713</v>
      </c>
      <c r="F178" s="81"/>
      <c r="G178" s="99"/>
    </row>
    <row r="179" spans="1:7" s="78" customFormat="1" ht="153" hidden="1" outlineLevel="1">
      <c r="A179" s="105"/>
      <c r="B179" s="79"/>
      <c r="C179" s="105"/>
      <c r="D179" s="107"/>
      <c r="E179" s="201" t="s">
        <v>440</v>
      </c>
      <c r="F179" s="81"/>
      <c r="G179" s="99"/>
    </row>
    <row r="180" spans="1:7" s="105" customFormat="1" ht="229.5" hidden="1" outlineLevel="2">
      <c r="B180" s="106"/>
      <c r="D180" s="107"/>
      <c r="E180" s="196" t="s">
        <v>709</v>
      </c>
      <c r="F180" s="108"/>
      <c r="G180" s="99"/>
    </row>
    <row r="181" spans="1:7" s="105" customFormat="1" ht="267.75" hidden="1" outlineLevel="2">
      <c r="B181" s="106"/>
      <c r="D181" s="107"/>
      <c r="E181" s="196" t="s">
        <v>710</v>
      </c>
      <c r="F181" s="108"/>
      <c r="G181" s="99"/>
    </row>
    <row r="182" spans="1:7" s="105" customFormat="1" ht="255" hidden="1" outlineLevel="2">
      <c r="B182" s="106"/>
      <c r="D182" s="107"/>
      <c r="E182" s="196" t="s">
        <v>712</v>
      </c>
      <c r="F182" s="108"/>
      <c r="G182" s="99"/>
    </row>
    <row r="183" spans="1:7" s="105" customFormat="1" ht="216.75" hidden="1" outlineLevel="2">
      <c r="B183" s="106"/>
      <c r="D183" s="107"/>
      <c r="E183" s="196" t="s">
        <v>711</v>
      </c>
      <c r="F183" s="108"/>
      <c r="G183" s="99"/>
    </row>
    <row r="184" spans="1:7" ht="13.5" collapsed="1" thickBot="1"/>
    <row r="185" spans="1:7" s="105" customFormat="1" ht="26.25" thickBot="1">
      <c r="B185" s="80"/>
      <c r="D185" s="328" t="s">
        <v>125</v>
      </c>
      <c r="E185" s="60" t="s">
        <v>441</v>
      </c>
      <c r="F185" s="82"/>
      <c r="G185" s="258" t="s">
        <v>794</v>
      </c>
    </row>
    <row r="186" spans="1:7" s="78" customFormat="1">
      <c r="A186" s="105"/>
      <c r="B186" s="79"/>
      <c r="C186" s="105"/>
      <c r="D186" s="107"/>
      <c r="E186" s="68" t="s">
        <v>273</v>
      </c>
      <c r="F186" s="81"/>
      <c r="G186" s="99"/>
    </row>
    <row r="187" spans="1:7" s="78" customFormat="1" hidden="1" outlineLevel="2">
      <c r="A187" s="105"/>
      <c r="C187" s="105"/>
      <c r="D187" s="205" t="s">
        <v>418</v>
      </c>
      <c r="E187" s="194"/>
      <c r="F187" s="81"/>
      <c r="G187" s="99"/>
    </row>
    <row r="188" spans="1:7" s="78" customFormat="1" hidden="1" outlineLevel="2">
      <c r="A188" s="105"/>
      <c r="B188" s="79"/>
      <c r="C188" s="105"/>
      <c r="D188" s="107"/>
      <c r="E188" s="68"/>
      <c r="F188" s="81"/>
      <c r="G188" s="99"/>
    </row>
    <row r="189" spans="1:7" s="78" customFormat="1" hidden="1" outlineLevel="2">
      <c r="A189" s="105"/>
      <c r="C189" s="105"/>
      <c r="D189" s="205" t="s">
        <v>419</v>
      </c>
      <c r="E189" s="194"/>
      <c r="F189" s="81"/>
      <c r="G189" s="99"/>
    </row>
    <row r="190" spans="1:7" s="78" customFormat="1" hidden="1" outlineLevel="2">
      <c r="A190" s="105"/>
      <c r="B190" s="79"/>
      <c r="C190" s="105"/>
      <c r="D190" s="107"/>
      <c r="E190" s="68"/>
      <c r="F190" s="81"/>
      <c r="G190" s="99"/>
    </row>
    <row r="191" spans="1:7" s="78" customFormat="1" hidden="1" outlineLevel="2">
      <c r="A191" s="105"/>
      <c r="C191" s="105"/>
      <c r="D191" s="205" t="s">
        <v>420</v>
      </c>
      <c r="E191" s="197"/>
      <c r="F191" s="81"/>
      <c r="G191" s="99"/>
    </row>
    <row r="192" spans="1:7" s="78" customFormat="1" hidden="1" outlineLevel="2">
      <c r="A192" s="105"/>
      <c r="B192" s="79"/>
      <c r="C192" s="105"/>
      <c r="D192" s="107"/>
      <c r="E192" s="68"/>
      <c r="F192" s="81"/>
      <c r="G192" s="99"/>
    </row>
    <row r="193" spans="1:7" s="78" customFormat="1" hidden="1" outlineLevel="2">
      <c r="A193" s="105"/>
      <c r="C193" s="105"/>
      <c r="D193" s="205" t="s">
        <v>421</v>
      </c>
      <c r="E193" s="197"/>
      <c r="F193" s="81"/>
      <c r="G193" s="99"/>
    </row>
    <row r="194" spans="1:7" s="78" customFormat="1" ht="13.5" hidden="1" outlineLevel="1" thickBot="1">
      <c r="A194" s="105"/>
      <c r="B194" s="79"/>
      <c r="C194" s="105"/>
      <c r="D194" s="107"/>
      <c r="E194" s="68"/>
      <c r="F194" s="81"/>
      <c r="G194" s="99"/>
    </row>
    <row r="195" spans="1:7" s="78" customFormat="1" ht="39" hidden="1" outlineLevel="1" thickBot="1">
      <c r="A195" s="105"/>
      <c r="B195" s="79"/>
      <c r="C195" s="105"/>
      <c r="D195" s="107"/>
      <c r="E195" s="103" t="s">
        <v>713</v>
      </c>
      <c r="F195" s="81"/>
      <c r="G195" s="99"/>
    </row>
    <row r="196" spans="1:7" s="78" customFormat="1" ht="165.75" hidden="1" outlineLevel="1">
      <c r="A196" s="105"/>
      <c r="B196" s="79"/>
      <c r="C196" s="105"/>
      <c r="D196" s="107"/>
      <c r="E196" s="103" t="s">
        <v>722</v>
      </c>
      <c r="F196" s="81"/>
      <c r="G196" s="99"/>
    </row>
    <row r="197" spans="1:7" s="105" customFormat="1" ht="229.5" hidden="1" outlineLevel="2">
      <c r="B197" s="106"/>
      <c r="D197" s="107"/>
      <c r="E197" s="196" t="s">
        <v>709</v>
      </c>
      <c r="F197" s="108"/>
      <c r="G197" s="99"/>
    </row>
    <row r="198" spans="1:7" s="105" customFormat="1" ht="267.75" hidden="1" outlineLevel="2">
      <c r="B198" s="106"/>
      <c r="D198" s="107"/>
      <c r="E198" s="196" t="s">
        <v>710</v>
      </c>
      <c r="F198" s="108"/>
      <c r="G198" s="99"/>
    </row>
    <row r="199" spans="1:7" s="105" customFormat="1" ht="255" hidden="1" outlineLevel="2">
      <c r="B199" s="106"/>
      <c r="D199" s="107"/>
      <c r="E199" s="196" t="s">
        <v>712</v>
      </c>
      <c r="F199" s="108"/>
      <c r="G199" s="99"/>
    </row>
    <row r="200" spans="1:7" s="105" customFormat="1" ht="216.75" hidden="1" outlineLevel="2">
      <c r="B200" s="106"/>
      <c r="D200" s="107"/>
      <c r="E200" s="196" t="s">
        <v>711</v>
      </c>
      <c r="F200" s="108"/>
      <c r="G200" s="99"/>
    </row>
    <row r="201" spans="1:7" ht="13.5" collapsed="1" thickBot="1"/>
    <row r="202" spans="1:7" s="105" customFormat="1" ht="13.5" thickBot="1">
      <c r="B202" s="80"/>
      <c r="D202" s="107" t="s">
        <v>126</v>
      </c>
      <c r="E202" s="60" t="s">
        <v>442</v>
      </c>
      <c r="F202" s="82"/>
      <c r="G202" s="258" t="s">
        <v>794</v>
      </c>
    </row>
    <row r="203" spans="1:7" s="78" customFormat="1">
      <c r="A203" s="105"/>
      <c r="B203" s="79"/>
      <c r="C203" s="105"/>
      <c r="D203" s="107"/>
      <c r="E203" s="68" t="s">
        <v>443</v>
      </c>
      <c r="F203" s="81"/>
      <c r="G203" s="99"/>
    </row>
    <row r="204" spans="1:7" s="78" customFormat="1" hidden="1" outlineLevel="2">
      <c r="A204" s="105"/>
      <c r="C204" s="105"/>
      <c r="D204" s="205" t="s">
        <v>418</v>
      </c>
      <c r="E204" s="194"/>
      <c r="F204" s="81"/>
      <c r="G204" s="99"/>
    </row>
    <row r="205" spans="1:7" s="78" customFormat="1" hidden="1" outlineLevel="2">
      <c r="A205" s="105"/>
      <c r="B205" s="79"/>
      <c r="C205" s="105"/>
      <c r="D205" s="107"/>
      <c r="E205" s="68"/>
      <c r="F205" s="81"/>
      <c r="G205" s="99"/>
    </row>
    <row r="206" spans="1:7" s="78" customFormat="1" hidden="1" outlineLevel="2">
      <c r="A206" s="105"/>
      <c r="C206" s="105"/>
      <c r="D206" s="205" t="s">
        <v>419</v>
      </c>
      <c r="E206" s="194"/>
      <c r="F206" s="81"/>
      <c r="G206" s="99"/>
    </row>
    <row r="207" spans="1:7" s="78" customFormat="1" hidden="1" outlineLevel="2">
      <c r="A207" s="105"/>
      <c r="B207" s="79"/>
      <c r="C207" s="105"/>
      <c r="D207" s="107"/>
      <c r="E207" s="68"/>
      <c r="F207" s="81"/>
      <c r="G207" s="99"/>
    </row>
    <row r="208" spans="1:7" s="78" customFormat="1" hidden="1" outlineLevel="2">
      <c r="A208" s="105"/>
      <c r="C208" s="105"/>
      <c r="D208" s="205" t="s">
        <v>420</v>
      </c>
      <c r="E208" s="197"/>
      <c r="F208" s="81"/>
      <c r="G208" s="99"/>
    </row>
    <row r="209" spans="1:7" s="78" customFormat="1" hidden="1" outlineLevel="2">
      <c r="A209" s="105"/>
      <c r="B209" s="79"/>
      <c r="C209" s="105"/>
      <c r="D209" s="107"/>
      <c r="E209" s="68"/>
      <c r="F209" s="81"/>
      <c r="G209" s="99"/>
    </row>
    <row r="210" spans="1:7" s="78" customFormat="1" hidden="1" outlineLevel="2">
      <c r="A210" s="105"/>
      <c r="C210" s="105"/>
      <c r="D210" s="205" t="s">
        <v>421</v>
      </c>
      <c r="E210" s="197"/>
      <c r="F210" s="81"/>
      <c r="G210" s="99"/>
    </row>
    <row r="211" spans="1:7" s="78" customFormat="1" ht="13.5" hidden="1" outlineLevel="1" thickBot="1">
      <c r="A211" s="105"/>
      <c r="B211" s="79"/>
      <c r="C211" s="105"/>
      <c r="D211" s="107"/>
      <c r="E211" s="68"/>
      <c r="F211" s="81"/>
      <c r="G211" s="99"/>
    </row>
    <row r="212" spans="1:7" s="78" customFormat="1" ht="39" hidden="1" outlineLevel="1" thickBot="1">
      <c r="A212" s="105"/>
      <c r="B212" s="79"/>
      <c r="C212" s="105"/>
      <c r="D212" s="107"/>
      <c r="E212" s="103" t="s">
        <v>713</v>
      </c>
      <c r="F212" s="81"/>
      <c r="G212" s="99"/>
    </row>
    <row r="213" spans="1:7" s="78" customFormat="1" ht="127.5" hidden="1" outlineLevel="1">
      <c r="A213" s="105"/>
      <c r="B213" s="79"/>
      <c r="C213" s="105"/>
      <c r="D213" s="107"/>
      <c r="E213" s="103" t="s">
        <v>723</v>
      </c>
      <c r="F213" s="81"/>
      <c r="G213" s="99"/>
    </row>
    <row r="214" spans="1:7" s="105" customFormat="1" ht="229.5" hidden="1" outlineLevel="2">
      <c r="B214" s="106"/>
      <c r="D214" s="107"/>
      <c r="E214" s="196" t="s">
        <v>709</v>
      </c>
      <c r="F214" s="108"/>
      <c r="G214" s="99"/>
    </row>
    <row r="215" spans="1:7" s="105" customFormat="1" ht="267.75" hidden="1" outlineLevel="2">
      <c r="B215" s="106"/>
      <c r="D215" s="107"/>
      <c r="E215" s="196" t="s">
        <v>710</v>
      </c>
      <c r="F215" s="108"/>
      <c r="G215" s="99"/>
    </row>
    <row r="216" spans="1:7" s="105" customFormat="1" ht="255" hidden="1" outlineLevel="2">
      <c r="B216" s="106"/>
      <c r="D216" s="107"/>
      <c r="E216" s="196" t="s">
        <v>712</v>
      </c>
      <c r="F216" s="108"/>
      <c r="G216" s="99"/>
    </row>
    <row r="217" spans="1:7" s="105" customFormat="1" ht="216.75" hidden="1" outlineLevel="2">
      <c r="B217" s="106"/>
      <c r="D217" s="107"/>
      <c r="E217" s="196" t="s">
        <v>711</v>
      </c>
      <c r="F217" s="108"/>
      <c r="G217" s="99"/>
    </row>
    <row r="218" spans="1:7" ht="13.5" collapsed="1" thickBot="1"/>
    <row r="219" spans="1:7" s="105" customFormat="1" ht="13.5" thickBot="1">
      <c r="B219" s="80"/>
      <c r="D219" s="107" t="s">
        <v>127</v>
      </c>
      <c r="E219" s="60" t="s">
        <v>444</v>
      </c>
      <c r="F219" s="82"/>
      <c r="G219" s="258" t="s">
        <v>794</v>
      </c>
    </row>
    <row r="220" spans="1:7" s="78" customFormat="1">
      <c r="A220" s="105"/>
      <c r="B220" s="79"/>
      <c r="C220" s="105"/>
      <c r="D220" s="107"/>
      <c r="E220" s="68" t="s">
        <v>433</v>
      </c>
      <c r="F220" s="81"/>
      <c r="G220" s="99"/>
    </row>
    <row r="221" spans="1:7" s="78" customFormat="1" hidden="1" outlineLevel="2">
      <c r="A221" s="105"/>
      <c r="C221" s="105"/>
      <c r="D221" s="205" t="s">
        <v>418</v>
      </c>
      <c r="E221" s="194"/>
      <c r="F221" s="81"/>
      <c r="G221" s="99"/>
    </row>
    <row r="222" spans="1:7" s="78" customFormat="1" hidden="1" outlineLevel="2">
      <c r="A222" s="105"/>
      <c r="B222" s="79"/>
      <c r="C222" s="105"/>
      <c r="D222" s="107"/>
      <c r="E222" s="68"/>
      <c r="F222" s="81"/>
      <c r="G222" s="99"/>
    </row>
    <row r="223" spans="1:7" s="78" customFormat="1" hidden="1" outlineLevel="2">
      <c r="A223" s="105"/>
      <c r="C223" s="105"/>
      <c r="D223" s="205" t="s">
        <v>419</v>
      </c>
      <c r="E223" s="194"/>
      <c r="F223" s="81"/>
      <c r="G223" s="99"/>
    </row>
    <row r="224" spans="1:7" s="78" customFormat="1" hidden="1" outlineLevel="2">
      <c r="A224" s="105"/>
      <c r="B224" s="79"/>
      <c r="C224" s="105"/>
      <c r="D224" s="107"/>
      <c r="E224" s="68"/>
      <c r="F224" s="81"/>
      <c r="G224" s="99"/>
    </row>
    <row r="225" spans="1:9" s="78" customFormat="1" hidden="1" outlineLevel="2">
      <c r="A225" s="105"/>
      <c r="C225" s="105"/>
      <c r="D225" s="205" t="s">
        <v>420</v>
      </c>
      <c r="E225" s="197"/>
      <c r="F225" s="81"/>
      <c r="G225" s="99"/>
    </row>
    <row r="226" spans="1:9" s="78" customFormat="1" hidden="1" outlineLevel="2">
      <c r="A226" s="105"/>
      <c r="B226" s="79"/>
      <c r="C226" s="105"/>
      <c r="D226" s="107"/>
      <c r="E226" s="68"/>
      <c r="F226" s="81"/>
      <c r="G226" s="99"/>
    </row>
    <row r="227" spans="1:9" s="78" customFormat="1" hidden="1" outlineLevel="2">
      <c r="A227" s="105"/>
      <c r="C227" s="105"/>
      <c r="D227" s="205" t="s">
        <v>421</v>
      </c>
      <c r="E227" s="197"/>
      <c r="F227" s="81"/>
      <c r="G227" s="99"/>
    </row>
    <row r="228" spans="1:9" s="78" customFormat="1" ht="13.5" hidden="1" outlineLevel="1" thickBot="1">
      <c r="A228" s="105"/>
      <c r="B228" s="79"/>
      <c r="C228" s="105"/>
      <c r="D228" s="107"/>
      <c r="E228" s="68"/>
      <c r="F228" s="81"/>
      <c r="G228" s="99"/>
    </row>
    <row r="229" spans="1:9" s="78" customFormat="1" ht="39" hidden="1" outlineLevel="1" thickBot="1">
      <c r="A229" s="105"/>
      <c r="B229" s="79"/>
      <c r="C229" s="105"/>
      <c r="D229" s="107"/>
      <c r="E229" s="103" t="s">
        <v>713</v>
      </c>
      <c r="F229" s="81"/>
      <c r="G229" s="99"/>
    </row>
    <row r="230" spans="1:9" s="78" customFormat="1" ht="114.75" hidden="1" outlineLevel="1">
      <c r="A230" s="105"/>
      <c r="B230" s="79"/>
      <c r="C230" s="105"/>
      <c r="D230" s="107"/>
      <c r="E230" s="103" t="s">
        <v>724</v>
      </c>
      <c r="F230" s="81"/>
      <c r="G230" s="99"/>
    </row>
    <row r="231" spans="1:9" s="105" customFormat="1" ht="229.5" hidden="1" outlineLevel="2">
      <c r="B231" s="106"/>
      <c r="D231" s="107"/>
      <c r="E231" s="196" t="s">
        <v>709</v>
      </c>
      <c r="F231" s="108"/>
      <c r="G231" s="99"/>
    </row>
    <row r="232" spans="1:9" s="105" customFormat="1" ht="267.75" hidden="1" outlineLevel="2">
      <c r="B232" s="106"/>
      <c r="D232" s="107"/>
      <c r="E232" s="196" t="s">
        <v>710</v>
      </c>
      <c r="F232" s="108"/>
      <c r="G232" s="99"/>
    </row>
    <row r="233" spans="1:9" s="105" customFormat="1" ht="255" hidden="1" outlineLevel="2">
      <c r="B233" s="106"/>
      <c r="D233" s="107"/>
      <c r="E233" s="196" t="s">
        <v>712</v>
      </c>
      <c r="F233" s="108"/>
      <c r="G233" s="99"/>
    </row>
    <row r="234" spans="1:9" s="105" customFormat="1" ht="216.75" hidden="1" outlineLevel="2">
      <c r="B234" s="106"/>
      <c r="D234" s="107"/>
      <c r="E234" s="196" t="s">
        <v>711</v>
      </c>
      <c r="F234" s="108"/>
      <c r="G234" s="99"/>
    </row>
    <row r="235" spans="1:9" ht="13.5" collapsed="1" thickBot="1"/>
    <row r="236" spans="1:9" s="105" customFormat="1" ht="17.25" thickBot="1">
      <c r="B236" s="80"/>
      <c r="D236" s="107" t="s">
        <v>128</v>
      </c>
      <c r="E236" s="60" t="s">
        <v>445</v>
      </c>
      <c r="F236" s="82"/>
      <c r="G236" s="258" t="s">
        <v>794</v>
      </c>
      <c r="I236" s="414" t="s">
        <v>592</v>
      </c>
    </row>
    <row r="237" spans="1:9" s="78" customFormat="1">
      <c r="A237" s="105"/>
      <c r="B237" s="79"/>
      <c r="C237" s="105"/>
      <c r="D237" s="107"/>
      <c r="E237" s="68" t="s">
        <v>446</v>
      </c>
      <c r="F237" s="81"/>
      <c r="G237" s="99"/>
    </row>
    <row r="238" spans="1:9" s="78" customFormat="1" hidden="1" outlineLevel="2">
      <c r="A238" s="105"/>
      <c r="C238" s="105"/>
      <c r="D238" s="205" t="s">
        <v>418</v>
      </c>
      <c r="E238" s="194"/>
      <c r="F238" s="81"/>
      <c r="G238" s="99"/>
    </row>
    <row r="239" spans="1:9" s="78" customFormat="1" hidden="1" outlineLevel="2">
      <c r="A239" s="105"/>
      <c r="B239" s="79"/>
      <c r="C239" s="105"/>
      <c r="D239" s="107"/>
      <c r="E239" s="68"/>
      <c r="F239" s="81"/>
      <c r="G239" s="99"/>
    </row>
    <row r="240" spans="1:9" s="78" customFormat="1" hidden="1" outlineLevel="2">
      <c r="A240" s="105"/>
      <c r="C240" s="105"/>
      <c r="D240" s="205" t="s">
        <v>419</v>
      </c>
      <c r="E240" s="194"/>
      <c r="F240" s="81"/>
      <c r="G240" s="99"/>
    </row>
    <row r="241" spans="1:7" s="78" customFormat="1" hidden="1" outlineLevel="2">
      <c r="A241" s="105"/>
      <c r="B241" s="79"/>
      <c r="C241" s="105"/>
      <c r="D241" s="107"/>
      <c r="E241" s="68"/>
      <c r="F241" s="81"/>
      <c r="G241" s="99"/>
    </row>
    <row r="242" spans="1:7" s="78" customFormat="1" hidden="1" outlineLevel="2">
      <c r="A242" s="105"/>
      <c r="C242" s="105"/>
      <c r="D242" s="205" t="s">
        <v>420</v>
      </c>
      <c r="E242" s="197"/>
      <c r="F242" s="81"/>
      <c r="G242" s="99"/>
    </row>
    <row r="243" spans="1:7" s="78" customFormat="1" hidden="1" outlineLevel="2">
      <c r="A243" s="105"/>
      <c r="B243" s="79"/>
      <c r="C243" s="105"/>
      <c r="D243" s="107"/>
      <c r="E243" s="68"/>
      <c r="F243" s="81"/>
      <c r="G243" s="99"/>
    </row>
    <row r="244" spans="1:7" s="78" customFormat="1" hidden="1" outlineLevel="2">
      <c r="A244" s="105"/>
      <c r="C244" s="105"/>
      <c r="D244" s="205" t="s">
        <v>421</v>
      </c>
      <c r="E244" s="197"/>
      <c r="F244" s="81"/>
      <c r="G244" s="99"/>
    </row>
    <row r="245" spans="1:7" s="78" customFormat="1" ht="13.5" hidden="1" outlineLevel="1" thickBot="1">
      <c r="A245" s="105"/>
      <c r="B245" s="79"/>
      <c r="C245" s="105"/>
      <c r="D245" s="107"/>
      <c r="E245" s="68"/>
      <c r="F245" s="81"/>
      <c r="G245" s="99"/>
    </row>
    <row r="246" spans="1:7" s="78" customFormat="1" ht="39" hidden="1" outlineLevel="1" thickBot="1">
      <c r="A246" s="105"/>
      <c r="B246" s="79"/>
      <c r="C246" s="105"/>
      <c r="D246" s="107"/>
      <c r="E246" s="103" t="s">
        <v>713</v>
      </c>
      <c r="F246" s="81"/>
      <c r="G246" s="99"/>
    </row>
    <row r="247" spans="1:7" s="78" customFormat="1" ht="153" hidden="1" outlineLevel="1">
      <c r="A247" s="105"/>
      <c r="B247" s="79"/>
      <c r="C247" s="105"/>
      <c r="D247" s="107"/>
      <c r="E247" s="103" t="s">
        <v>725</v>
      </c>
      <c r="F247" s="81"/>
      <c r="G247" s="99"/>
    </row>
    <row r="248" spans="1:7" s="105" customFormat="1" ht="229.5" hidden="1" outlineLevel="2">
      <c r="B248" s="106"/>
      <c r="D248" s="107"/>
      <c r="E248" s="196" t="s">
        <v>709</v>
      </c>
      <c r="F248" s="108"/>
      <c r="G248" s="99"/>
    </row>
    <row r="249" spans="1:7" s="105" customFormat="1" ht="267.75" hidden="1" outlineLevel="2">
      <c r="B249" s="106"/>
      <c r="D249" s="107"/>
      <c r="E249" s="196" t="s">
        <v>710</v>
      </c>
      <c r="F249" s="108"/>
      <c r="G249" s="99"/>
    </row>
    <row r="250" spans="1:7" s="105" customFormat="1" ht="255" hidden="1" outlineLevel="2">
      <c r="B250" s="106"/>
      <c r="D250" s="107"/>
      <c r="E250" s="196" t="s">
        <v>712</v>
      </c>
      <c r="F250" s="108"/>
      <c r="G250" s="99"/>
    </row>
    <row r="251" spans="1:7" s="105" customFormat="1" ht="216.75" hidden="1" outlineLevel="2">
      <c r="B251" s="106"/>
      <c r="D251" s="107"/>
      <c r="E251" s="196" t="s">
        <v>711</v>
      </c>
      <c r="F251" s="108"/>
      <c r="G251" s="99"/>
    </row>
    <row r="252" spans="1:7" ht="13.5" collapsed="1" thickBot="1"/>
    <row r="253" spans="1:7" s="105" customFormat="1" ht="26.25" thickBot="1">
      <c r="B253" s="80"/>
      <c r="D253" s="107" t="s">
        <v>129</v>
      </c>
      <c r="E253" s="60" t="s">
        <v>447</v>
      </c>
      <c r="F253" s="82"/>
      <c r="G253" s="258" t="s">
        <v>794</v>
      </c>
    </row>
    <row r="254" spans="1:7" s="78" customFormat="1">
      <c r="A254" s="105"/>
      <c r="B254" s="79"/>
      <c r="C254" s="105"/>
      <c r="D254" s="107"/>
      <c r="E254" s="68" t="s">
        <v>446</v>
      </c>
      <c r="F254" s="81"/>
      <c r="G254" s="99"/>
    </row>
    <row r="255" spans="1:7" s="78" customFormat="1" hidden="1" outlineLevel="2">
      <c r="A255" s="105"/>
      <c r="C255" s="105"/>
      <c r="D255" s="205" t="s">
        <v>418</v>
      </c>
      <c r="E255" s="194"/>
      <c r="F255" s="81"/>
      <c r="G255" s="99"/>
    </row>
    <row r="256" spans="1:7" s="78" customFormat="1" hidden="1" outlineLevel="2">
      <c r="A256" s="105"/>
      <c r="B256" s="79"/>
      <c r="C256" s="105"/>
      <c r="D256" s="107"/>
      <c r="E256" s="68"/>
      <c r="F256" s="81"/>
      <c r="G256" s="99"/>
    </row>
    <row r="257" spans="1:7" s="78" customFormat="1" hidden="1" outlineLevel="2">
      <c r="A257" s="105"/>
      <c r="C257" s="105"/>
      <c r="D257" s="205" t="s">
        <v>419</v>
      </c>
      <c r="E257" s="194"/>
      <c r="F257" s="81"/>
      <c r="G257" s="99"/>
    </row>
    <row r="258" spans="1:7" s="78" customFormat="1" hidden="1" outlineLevel="2">
      <c r="A258" s="105"/>
      <c r="B258" s="79"/>
      <c r="C258" s="105"/>
      <c r="D258" s="107"/>
      <c r="E258" s="68"/>
      <c r="F258" s="81"/>
      <c r="G258" s="99"/>
    </row>
    <row r="259" spans="1:7" s="78" customFormat="1" hidden="1" outlineLevel="2">
      <c r="A259" s="105"/>
      <c r="C259" s="105"/>
      <c r="D259" s="205" t="s">
        <v>420</v>
      </c>
      <c r="E259" s="197"/>
      <c r="F259" s="81"/>
      <c r="G259" s="99"/>
    </row>
    <row r="260" spans="1:7" s="78" customFormat="1" hidden="1" outlineLevel="2">
      <c r="A260" s="105"/>
      <c r="B260" s="79"/>
      <c r="C260" s="105"/>
      <c r="D260" s="107"/>
      <c r="E260" s="68"/>
      <c r="F260" s="81"/>
      <c r="G260" s="99"/>
    </row>
    <row r="261" spans="1:7" s="78" customFormat="1" hidden="1" outlineLevel="2">
      <c r="A261" s="105"/>
      <c r="C261" s="105"/>
      <c r="D261" s="205" t="s">
        <v>421</v>
      </c>
      <c r="E261" s="197"/>
      <c r="F261" s="81"/>
      <c r="G261" s="99"/>
    </row>
    <row r="262" spans="1:7" s="78" customFormat="1" ht="13.5" hidden="1" outlineLevel="1" thickBot="1">
      <c r="A262" s="105"/>
      <c r="B262" s="79"/>
      <c r="C262" s="105"/>
      <c r="D262" s="107"/>
      <c r="E262" s="68"/>
      <c r="F262" s="81"/>
      <c r="G262" s="99"/>
    </row>
    <row r="263" spans="1:7" s="78" customFormat="1" ht="39" hidden="1" outlineLevel="1" thickBot="1">
      <c r="A263" s="105"/>
      <c r="B263" s="79"/>
      <c r="C263" s="105"/>
      <c r="D263" s="107"/>
      <c r="E263" s="103" t="s">
        <v>713</v>
      </c>
      <c r="F263" s="81"/>
      <c r="G263" s="99"/>
    </row>
    <row r="264" spans="1:7" s="78" customFormat="1" ht="165.75" hidden="1" outlineLevel="1">
      <c r="A264" s="105"/>
      <c r="B264" s="79"/>
      <c r="C264" s="105"/>
      <c r="D264" s="107"/>
      <c r="E264" s="103" t="s">
        <v>726</v>
      </c>
      <c r="F264" s="81"/>
      <c r="G264" s="99"/>
    </row>
    <row r="265" spans="1:7" s="105" customFormat="1" ht="229.5" hidden="1" outlineLevel="2">
      <c r="B265" s="106"/>
      <c r="D265" s="107"/>
      <c r="E265" s="196" t="s">
        <v>709</v>
      </c>
      <c r="F265" s="108"/>
      <c r="G265" s="99"/>
    </row>
    <row r="266" spans="1:7" s="105" customFormat="1" ht="267.75" hidden="1" outlineLevel="2">
      <c r="B266" s="106"/>
      <c r="D266" s="107"/>
      <c r="E266" s="196" t="s">
        <v>710</v>
      </c>
      <c r="F266" s="108"/>
      <c r="G266" s="99"/>
    </row>
    <row r="267" spans="1:7" s="105" customFormat="1" ht="255" hidden="1" outlineLevel="2">
      <c r="B267" s="106"/>
      <c r="D267" s="107"/>
      <c r="E267" s="196" t="s">
        <v>712</v>
      </c>
      <c r="F267" s="108"/>
      <c r="G267" s="99"/>
    </row>
    <row r="268" spans="1:7" s="105" customFormat="1" ht="216.75" hidden="1" outlineLevel="2">
      <c r="B268" s="106"/>
      <c r="D268" s="107"/>
      <c r="E268" s="196" t="s">
        <v>711</v>
      </c>
      <c r="F268" s="108"/>
      <c r="G268" s="99"/>
    </row>
    <row r="269" spans="1:7" s="78" customFormat="1" collapsed="1">
      <c r="A269" s="105"/>
      <c r="B269" s="79"/>
      <c r="C269" s="105"/>
      <c r="D269" s="107"/>
      <c r="E269" s="199"/>
      <c r="F269" s="81"/>
      <c r="G269" s="99"/>
    </row>
    <row r="270" spans="1:7" s="105" customFormat="1" ht="18">
      <c r="B270" s="106"/>
      <c r="D270" s="204" t="s">
        <v>130</v>
      </c>
      <c r="E270" s="59" t="s">
        <v>448</v>
      </c>
      <c r="F270" s="75"/>
      <c r="G270" s="258" t="s">
        <v>794</v>
      </c>
    </row>
    <row r="271" spans="1:7" ht="13.5" thickBot="1"/>
    <row r="272" spans="1:7" s="105" customFormat="1" ht="13.5" thickBot="1">
      <c r="B272" s="80"/>
      <c r="D272" s="107" t="s">
        <v>131</v>
      </c>
      <c r="E272" s="60" t="s">
        <v>449</v>
      </c>
      <c r="F272" s="82"/>
      <c r="G272" s="258" t="s">
        <v>794</v>
      </c>
    </row>
    <row r="273" spans="1:7" s="78" customFormat="1">
      <c r="A273" s="105"/>
      <c r="B273" s="79"/>
      <c r="C273" s="105"/>
      <c r="D273" s="107"/>
      <c r="E273" s="68" t="s">
        <v>417</v>
      </c>
      <c r="F273" s="81"/>
      <c r="G273" s="99"/>
    </row>
    <row r="274" spans="1:7" s="78" customFormat="1" hidden="1" outlineLevel="2">
      <c r="A274" s="105"/>
      <c r="C274" s="105"/>
      <c r="D274" s="205" t="s">
        <v>418</v>
      </c>
      <c r="E274" s="194"/>
      <c r="F274" s="81"/>
      <c r="G274" s="99"/>
    </row>
    <row r="275" spans="1:7" s="78" customFormat="1" hidden="1" outlineLevel="2">
      <c r="A275" s="105"/>
      <c r="B275" s="79"/>
      <c r="C275" s="105"/>
      <c r="D275" s="107"/>
      <c r="E275" s="68"/>
      <c r="F275" s="81"/>
      <c r="G275" s="99"/>
    </row>
    <row r="276" spans="1:7" s="78" customFormat="1" hidden="1" outlineLevel="2">
      <c r="A276" s="105"/>
      <c r="C276" s="105"/>
      <c r="D276" s="205" t="s">
        <v>419</v>
      </c>
      <c r="E276" s="194"/>
      <c r="F276" s="81"/>
      <c r="G276" s="99"/>
    </row>
    <row r="277" spans="1:7" s="78" customFormat="1" hidden="1" outlineLevel="2">
      <c r="A277" s="105"/>
      <c r="B277" s="79"/>
      <c r="C277" s="105"/>
      <c r="D277" s="107"/>
      <c r="E277" s="68"/>
      <c r="F277" s="81"/>
      <c r="G277" s="99"/>
    </row>
    <row r="278" spans="1:7" s="78" customFormat="1" hidden="1" outlineLevel="2">
      <c r="A278" s="105"/>
      <c r="C278" s="105"/>
      <c r="D278" s="205" t="s">
        <v>420</v>
      </c>
      <c r="E278" s="197"/>
      <c r="F278" s="81"/>
      <c r="G278" s="99"/>
    </row>
    <row r="279" spans="1:7" s="78" customFormat="1" hidden="1" outlineLevel="2">
      <c r="A279" s="105"/>
      <c r="B279" s="79"/>
      <c r="C279" s="105"/>
      <c r="D279" s="107"/>
      <c r="E279" s="68"/>
      <c r="F279" s="81"/>
      <c r="G279" s="99"/>
    </row>
    <row r="280" spans="1:7" s="78" customFormat="1" hidden="1" outlineLevel="2">
      <c r="A280" s="105"/>
      <c r="C280" s="105"/>
      <c r="D280" s="205" t="s">
        <v>421</v>
      </c>
      <c r="E280" s="197"/>
      <c r="F280" s="81"/>
      <c r="G280" s="99"/>
    </row>
    <row r="281" spans="1:7" s="78" customFormat="1" ht="13.5" hidden="1" outlineLevel="1" thickBot="1">
      <c r="A281" s="105"/>
      <c r="B281" s="79"/>
      <c r="C281" s="105"/>
      <c r="D281" s="107"/>
      <c r="E281" s="68"/>
      <c r="F281" s="81"/>
      <c r="G281" s="99"/>
    </row>
    <row r="282" spans="1:7" s="78" customFormat="1" ht="39" hidden="1" outlineLevel="1" thickBot="1">
      <c r="A282" s="105"/>
      <c r="B282" s="79"/>
      <c r="C282" s="105"/>
      <c r="D282" s="107"/>
      <c r="E282" s="103" t="s">
        <v>713</v>
      </c>
      <c r="F282" s="81"/>
      <c r="G282" s="99"/>
    </row>
    <row r="283" spans="1:7" s="78" customFormat="1" ht="127.5" hidden="1" outlineLevel="1">
      <c r="A283" s="105"/>
      <c r="B283" s="79"/>
      <c r="C283" s="105"/>
      <c r="D283" s="107"/>
      <c r="E283" s="103" t="s">
        <v>727</v>
      </c>
      <c r="F283" s="81"/>
      <c r="G283" s="99"/>
    </row>
    <row r="284" spans="1:7" s="105" customFormat="1" ht="229.5" hidden="1" outlineLevel="2">
      <c r="B284" s="106"/>
      <c r="D284" s="107"/>
      <c r="E284" s="196" t="s">
        <v>709</v>
      </c>
      <c r="F284" s="108"/>
      <c r="G284" s="99"/>
    </row>
    <row r="285" spans="1:7" s="105" customFormat="1" ht="267.75" hidden="1" outlineLevel="2">
      <c r="B285" s="106"/>
      <c r="D285" s="107"/>
      <c r="E285" s="196" t="s">
        <v>710</v>
      </c>
      <c r="F285" s="108"/>
      <c r="G285" s="99"/>
    </row>
    <row r="286" spans="1:7" s="105" customFormat="1" ht="255" hidden="1" outlineLevel="2">
      <c r="B286" s="106"/>
      <c r="D286" s="107"/>
      <c r="E286" s="196" t="s">
        <v>712</v>
      </c>
      <c r="F286" s="108"/>
      <c r="G286" s="99"/>
    </row>
    <row r="287" spans="1:7" s="105" customFormat="1" ht="216.75" hidden="1" outlineLevel="2">
      <c r="B287" s="106"/>
      <c r="D287" s="107"/>
      <c r="E287" s="196" t="s">
        <v>711</v>
      </c>
      <c r="F287" s="108"/>
      <c r="G287" s="99"/>
    </row>
    <row r="288" spans="1:7" ht="13.5" collapsed="1" thickBot="1"/>
    <row r="289" spans="1:7" s="105" customFormat="1" ht="13.5" thickBot="1">
      <c r="B289" s="80"/>
      <c r="D289" s="328" t="s">
        <v>132</v>
      </c>
      <c r="E289" s="60" t="s">
        <v>450</v>
      </c>
      <c r="F289" s="82"/>
      <c r="G289" s="258" t="s">
        <v>794</v>
      </c>
    </row>
    <row r="290" spans="1:7" s="78" customFormat="1">
      <c r="A290" s="105"/>
      <c r="B290" s="79"/>
      <c r="C290" s="105"/>
      <c r="D290" s="107"/>
      <c r="E290" s="68" t="s">
        <v>417</v>
      </c>
      <c r="F290" s="81"/>
      <c r="G290" s="99"/>
    </row>
    <row r="291" spans="1:7" s="78" customFormat="1" hidden="1" outlineLevel="2">
      <c r="A291" s="105"/>
      <c r="C291" s="105"/>
      <c r="D291" s="205" t="s">
        <v>418</v>
      </c>
      <c r="E291" s="194"/>
      <c r="F291" s="81"/>
      <c r="G291" s="99"/>
    </row>
    <row r="292" spans="1:7" s="78" customFormat="1" hidden="1" outlineLevel="2">
      <c r="A292" s="105"/>
      <c r="B292" s="79"/>
      <c r="C292" s="105"/>
      <c r="D292" s="107"/>
      <c r="E292" s="68"/>
      <c r="F292" s="81"/>
      <c r="G292" s="99"/>
    </row>
    <row r="293" spans="1:7" s="78" customFormat="1" hidden="1" outlineLevel="2">
      <c r="A293" s="105"/>
      <c r="C293" s="105"/>
      <c r="D293" s="205" t="s">
        <v>419</v>
      </c>
      <c r="E293" s="194"/>
      <c r="F293" s="81"/>
      <c r="G293" s="99"/>
    </row>
    <row r="294" spans="1:7" s="78" customFormat="1" hidden="1" outlineLevel="2">
      <c r="A294" s="105"/>
      <c r="B294" s="79"/>
      <c r="C294" s="105"/>
      <c r="D294" s="107"/>
      <c r="E294" s="68"/>
      <c r="F294" s="81"/>
      <c r="G294" s="99"/>
    </row>
    <row r="295" spans="1:7" s="78" customFormat="1" hidden="1" outlineLevel="2">
      <c r="A295" s="105"/>
      <c r="C295" s="105"/>
      <c r="D295" s="205" t="s">
        <v>420</v>
      </c>
      <c r="E295" s="197"/>
      <c r="F295" s="81"/>
      <c r="G295" s="99"/>
    </row>
    <row r="296" spans="1:7" s="78" customFormat="1" hidden="1" outlineLevel="2">
      <c r="A296" s="105"/>
      <c r="B296" s="79"/>
      <c r="C296" s="105"/>
      <c r="D296" s="107"/>
      <c r="E296" s="68"/>
      <c r="F296" s="81"/>
      <c r="G296" s="99"/>
    </row>
    <row r="297" spans="1:7" s="78" customFormat="1" hidden="1" outlineLevel="2">
      <c r="A297" s="105"/>
      <c r="C297" s="105"/>
      <c r="D297" s="205" t="s">
        <v>421</v>
      </c>
      <c r="E297" s="197"/>
      <c r="F297" s="81"/>
      <c r="G297" s="99"/>
    </row>
    <row r="298" spans="1:7" s="78" customFormat="1" ht="13.5" hidden="1" outlineLevel="1" thickBot="1">
      <c r="A298" s="105"/>
      <c r="B298" s="79"/>
      <c r="C298" s="105"/>
      <c r="D298" s="107"/>
      <c r="E298" s="68"/>
      <c r="F298" s="81"/>
      <c r="G298" s="99"/>
    </row>
    <row r="299" spans="1:7" s="78" customFormat="1" ht="39" hidden="1" outlineLevel="1" thickBot="1">
      <c r="A299" s="105"/>
      <c r="B299" s="79"/>
      <c r="C299" s="105"/>
      <c r="D299" s="107"/>
      <c r="E299" s="103" t="s">
        <v>713</v>
      </c>
      <c r="F299" s="81"/>
      <c r="G299" s="99"/>
    </row>
    <row r="300" spans="1:7" s="78" customFormat="1" ht="114.75" hidden="1" outlineLevel="1">
      <c r="A300" s="105"/>
      <c r="B300" s="79"/>
      <c r="C300" s="105"/>
      <c r="D300" s="107"/>
      <c r="E300" s="103" t="s">
        <v>728</v>
      </c>
      <c r="F300" s="81"/>
      <c r="G300" s="99"/>
    </row>
    <row r="301" spans="1:7" s="105" customFormat="1" ht="229.5" hidden="1" outlineLevel="2">
      <c r="B301" s="106"/>
      <c r="D301" s="107"/>
      <c r="E301" s="196" t="s">
        <v>709</v>
      </c>
      <c r="F301" s="108"/>
      <c r="G301" s="99"/>
    </row>
    <row r="302" spans="1:7" s="105" customFormat="1" ht="267.75" hidden="1" outlineLevel="2">
      <c r="B302" s="106"/>
      <c r="D302" s="107"/>
      <c r="E302" s="196" t="s">
        <v>710</v>
      </c>
      <c r="F302" s="108"/>
      <c r="G302" s="99"/>
    </row>
    <row r="303" spans="1:7" s="105" customFormat="1" ht="255" hidden="1" outlineLevel="2">
      <c r="B303" s="106"/>
      <c r="D303" s="107"/>
      <c r="E303" s="196" t="s">
        <v>712</v>
      </c>
      <c r="F303" s="108"/>
      <c r="G303" s="99"/>
    </row>
    <row r="304" spans="1:7" s="105" customFormat="1" ht="216.75" hidden="1" outlineLevel="2">
      <c r="B304" s="106"/>
      <c r="D304" s="107"/>
      <c r="E304" s="196" t="s">
        <v>711</v>
      </c>
      <c r="F304" s="108"/>
      <c r="G304" s="99"/>
    </row>
    <row r="305" spans="1:7" ht="13.5" collapsed="1" thickBot="1"/>
    <row r="306" spans="1:7" s="105" customFormat="1" ht="30" customHeight="1" thickBot="1">
      <c r="B306" s="80"/>
      <c r="D306" s="107" t="s">
        <v>133</v>
      </c>
      <c r="E306" s="60" t="s">
        <v>451</v>
      </c>
      <c r="F306" s="82"/>
      <c r="G306" s="258" t="s">
        <v>794</v>
      </c>
    </row>
    <row r="307" spans="1:7" s="78" customFormat="1">
      <c r="A307" s="105"/>
      <c r="B307" s="79"/>
      <c r="C307" s="105"/>
      <c r="D307" s="107"/>
      <c r="E307" s="68" t="s">
        <v>417</v>
      </c>
      <c r="F307" s="81"/>
      <c r="G307" s="99"/>
    </row>
    <row r="308" spans="1:7" s="78" customFormat="1" hidden="1" outlineLevel="2">
      <c r="A308" s="105"/>
      <c r="C308" s="105"/>
      <c r="D308" s="205" t="s">
        <v>418</v>
      </c>
      <c r="E308" s="194"/>
      <c r="F308" s="81"/>
      <c r="G308" s="99"/>
    </row>
    <row r="309" spans="1:7" s="78" customFormat="1" hidden="1" outlineLevel="2">
      <c r="A309" s="105"/>
      <c r="B309" s="79"/>
      <c r="C309" s="105"/>
      <c r="D309" s="107"/>
      <c r="E309" s="68"/>
      <c r="F309" s="81"/>
      <c r="G309" s="99"/>
    </row>
    <row r="310" spans="1:7" s="78" customFormat="1" hidden="1" outlineLevel="2">
      <c r="A310" s="105"/>
      <c r="C310" s="105"/>
      <c r="D310" s="205" t="s">
        <v>419</v>
      </c>
      <c r="E310" s="194"/>
      <c r="F310" s="81"/>
      <c r="G310" s="99"/>
    </row>
    <row r="311" spans="1:7" s="78" customFormat="1" hidden="1" outlineLevel="2">
      <c r="A311" s="105"/>
      <c r="B311" s="79"/>
      <c r="C311" s="105"/>
      <c r="D311" s="107"/>
      <c r="E311" s="68"/>
      <c r="F311" s="81"/>
      <c r="G311" s="99"/>
    </row>
    <row r="312" spans="1:7" s="78" customFormat="1" hidden="1" outlineLevel="2">
      <c r="A312" s="105"/>
      <c r="C312" s="105"/>
      <c r="D312" s="205" t="s">
        <v>420</v>
      </c>
      <c r="E312" s="197"/>
      <c r="F312" s="81"/>
      <c r="G312" s="99"/>
    </row>
    <row r="313" spans="1:7" s="78" customFormat="1" hidden="1" outlineLevel="2">
      <c r="A313" s="105"/>
      <c r="B313" s="79"/>
      <c r="C313" s="105"/>
      <c r="D313" s="107"/>
      <c r="E313" s="68"/>
      <c r="F313" s="81"/>
      <c r="G313" s="99"/>
    </row>
    <row r="314" spans="1:7" s="78" customFormat="1" hidden="1" outlineLevel="2">
      <c r="A314" s="105"/>
      <c r="C314" s="105"/>
      <c r="D314" s="205" t="s">
        <v>421</v>
      </c>
      <c r="E314" s="197"/>
      <c r="F314" s="81"/>
      <c r="G314" s="99"/>
    </row>
    <row r="315" spans="1:7" s="78" customFormat="1" ht="13.5" hidden="1" outlineLevel="1" thickBot="1">
      <c r="A315" s="105"/>
      <c r="B315" s="79"/>
      <c r="C315" s="105"/>
      <c r="D315" s="107"/>
      <c r="E315" s="68"/>
      <c r="F315" s="81"/>
      <c r="G315" s="99"/>
    </row>
    <row r="316" spans="1:7" s="78" customFormat="1" ht="39" hidden="1" outlineLevel="1" thickBot="1">
      <c r="A316" s="105"/>
      <c r="B316" s="79"/>
      <c r="C316" s="105"/>
      <c r="D316" s="107"/>
      <c r="E316" s="103" t="s">
        <v>713</v>
      </c>
      <c r="F316" s="81"/>
      <c r="G316" s="99"/>
    </row>
    <row r="317" spans="1:7" s="78" customFormat="1" ht="102" hidden="1" outlineLevel="1">
      <c r="A317" s="105"/>
      <c r="B317" s="79"/>
      <c r="C317" s="105"/>
      <c r="D317" s="107"/>
      <c r="E317" s="103" t="s">
        <v>729</v>
      </c>
      <c r="F317" s="81"/>
      <c r="G317" s="99"/>
    </row>
    <row r="318" spans="1:7" s="105" customFormat="1" ht="229.5" hidden="1" outlineLevel="2">
      <c r="B318" s="106"/>
      <c r="D318" s="107"/>
      <c r="E318" s="196" t="s">
        <v>709</v>
      </c>
      <c r="F318" s="108"/>
      <c r="G318" s="99"/>
    </row>
    <row r="319" spans="1:7" s="105" customFormat="1" ht="267.75" hidden="1" outlineLevel="2">
      <c r="B319" s="106"/>
      <c r="D319" s="107"/>
      <c r="E319" s="196" t="s">
        <v>710</v>
      </c>
      <c r="F319" s="108"/>
      <c r="G319" s="99"/>
    </row>
    <row r="320" spans="1:7" s="105" customFormat="1" ht="255" hidden="1" outlineLevel="2">
      <c r="B320" s="106"/>
      <c r="D320" s="107"/>
      <c r="E320" s="196" t="s">
        <v>712</v>
      </c>
      <c r="F320" s="108"/>
      <c r="G320" s="99"/>
    </row>
    <row r="321" spans="1:7" s="105" customFormat="1" ht="216.75" hidden="1" outlineLevel="2">
      <c r="B321" s="106"/>
      <c r="D321" s="107"/>
      <c r="E321" s="196" t="s">
        <v>711</v>
      </c>
      <c r="F321" s="108"/>
      <c r="G321" s="99"/>
    </row>
    <row r="322" spans="1:7" ht="13.5" collapsed="1" thickBot="1"/>
    <row r="323" spans="1:7" s="105" customFormat="1" ht="13.5" thickBot="1">
      <c r="B323" s="80"/>
      <c r="D323" s="107" t="s">
        <v>134</v>
      </c>
      <c r="E323" s="60" t="s">
        <v>452</v>
      </c>
      <c r="F323" s="82"/>
      <c r="G323" s="258" t="s">
        <v>794</v>
      </c>
    </row>
    <row r="324" spans="1:7" s="78" customFormat="1">
      <c r="A324" s="105"/>
      <c r="B324" s="79"/>
      <c r="C324" s="105"/>
      <c r="D324" s="107"/>
      <c r="E324" s="68" t="s">
        <v>417</v>
      </c>
      <c r="F324" s="81"/>
      <c r="G324" s="99"/>
    </row>
    <row r="325" spans="1:7" s="78" customFormat="1" hidden="1" outlineLevel="2">
      <c r="A325" s="105"/>
      <c r="C325" s="105"/>
      <c r="D325" s="205" t="s">
        <v>418</v>
      </c>
      <c r="E325" s="194"/>
      <c r="F325" s="81"/>
      <c r="G325" s="99"/>
    </row>
    <row r="326" spans="1:7" s="78" customFormat="1" hidden="1" outlineLevel="2">
      <c r="A326" s="105"/>
      <c r="B326" s="79"/>
      <c r="C326" s="105"/>
      <c r="D326" s="107"/>
      <c r="E326" s="68"/>
      <c r="F326" s="81"/>
      <c r="G326" s="99"/>
    </row>
    <row r="327" spans="1:7" s="78" customFormat="1" hidden="1" outlineLevel="2">
      <c r="A327" s="105"/>
      <c r="C327" s="105"/>
      <c r="D327" s="205" t="s">
        <v>419</v>
      </c>
      <c r="E327" s="194"/>
      <c r="F327" s="81"/>
      <c r="G327" s="99"/>
    </row>
    <row r="328" spans="1:7" s="78" customFormat="1" hidden="1" outlineLevel="2">
      <c r="A328" s="105"/>
      <c r="B328" s="79"/>
      <c r="C328" s="105"/>
      <c r="D328" s="107"/>
      <c r="E328" s="68"/>
      <c r="F328" s="81"/>
      <c r="G328" s="99"/>
    </row>
    <row r="329" spans="1:7" s="78" customFormat="1" hidden="1" outlineLevel="2">
      <c r="A329" s="105"/>
      <c r="C329" s="105"/>
      <c r="D329" s="205" t="s">
        <v>420</v>
      </c>
      <c r="E329" s="197"/>
      <c r="F329" s="81"/>
      <c r="G329" s="99"/>
    </row>
    <row r="330" spans="1:7" s="78" customFormat="1" hidden="1" outlineLevel="2">
      <c r="A330" s="105"/>
      <c r="B330" s="79"/>
      <c r="C330" s="105"/>
      <c r="D330" s="107"/>
      <c r="E330" s="68"/>
      <c r="F330" s="81"/>
      <c r="G330" s="99"/>
    </row>
    <row r="331" spans="1:7" s="78" customFormat="1" hidden="1" outlineLevel="2">
      <c r="A331" s="105"/>
      <c r="C331" s="105"/>
      <c r="D331" s="205" t="s">
        <v>421</v>
      </c>
      <c r="E331" s="197"/>
      <c r="F331" s="81"/>
      <c r="G331" s="99"/>
    </row>
    <row r="332" spans="1:7" s="78" customFormat="1" ht="13.5" hidden="1" outlineLevel="1" thickBot="1">
      <c r="A332" s="105"/>
      <c r="B332" s="79"/>
      <c r="C332" s="105"/>
      <c r="D332" s="107"/>
      <c r="E332" s="68"/>
      <c r="F332" s="81"/>
      <c r="G332" s="99"/>
    </row>
    <row r="333" spans="1:7" s="78" customFormat="1" ht="39" hidden="1" outlineLevel="1" thickBot="1">
      <c r="A333" s="105"/>
      <c r="B333" s="79"/>
      <c r="C333" s="105"/>
      <c r="D333" s="107"/>
      <c r="E333" s="103" t="s">
        <v>713</v>
      </c>
      <c r="F333" s="81"/>
      <c r="G333" s="99"/>
    </row>
    <row r="334" spans="1:7" s="78" customFormat="1" ht="127.5" hidden="1" outlineLevel="1">
      <c r="A334" s="105"/>
      <c r="B334" s="79"/>
      <c r="C334" s="105"/>
      <c r="D334" s="107"/>
      <c r="E334" s="103" t="s">
        <v>730</v>
      </c>
      <c r="F334" s="81"/>
      <c r="G334" s="99"/>
    </row>
    <row r="335" spans="1:7" s="105" customFormat="1" ht="229.5" hidden="1" outlineLevel="2">
      <c r="B335" s="106"/>
      <c r="D335" s="107"/>
      <c r="E335" s="196" t="s">
        <v>709</v>
      </c>
      <c r="F335" s="108"/>
      <c r="G335" s="99"/>
    </row>
    <row r="336" spans="1:7" s="105" customFormat="1" ht="267.75" hidden="1" outlineLevel="2">
      <c r="B336" s="106"/>
      <c r="D336" s="107"/>
      <c r="E336" s="196" t="s">
        <v>710</v>
      </c>
      <c r="F336" s="108"/>
      <c r="G336" s="99"/>
    </row>
    <row r="337" spans="1:7" s="105" customFormat="1" ht="255" hidden="1" outlineLevel="2">
      <c r="B337" s="106"/>
      <c r="D337" s="107"/>
      <c r="E337" s="196" t="s">
        <v>712</v>
      </c>
      <c r="F337" s="108"/>
      <c r="G337" s="99"/>
    </row>
    <row r="338" spans="1:7" s="105" customFormat="1" ht="216.75" hidden="1" outlineLevel="2">
      <c r="B338" s="106"/>
      <c r="D338" s="107"/>
      <c r="E338" s="196" t="s">
        <v>711</v>
      </c>
      <c r="F338" s="108"/>
      <c r="G338" s="99"/>
    </row>
    <row r="339" spans="1:7" ht="13.5" collapsed="1" thickBot="1"/>
    <row r="340" spans="1:7" s="105" customFormat="1" ht="13.5" thickBot="1">
      <c r="B340" s="80"/>
      <c r="D340" s="107" t="s">
        <v>135</v>
      </c>
      <c r="E340" s="60" t="s">
        <v>453</v>
      </c>
      <c r="F340" s="82"/>
      <c r="G340" s="258" t="s">
        <v>794</v>
      </c>
    </row>
    <row r="341" spans="1:7" s="78" customFormat="1">
      <c r="A341" s="105"/>
      <c r="B341" s="79"/>
      <c r="C341" s="105"/>
      <c r="D341" s="107"/>
      <c r="E341" s="68" t="s">
        <v>417</v>
      </c>
      <c r="F341" s="81"/>
      <c r="G341" s="99"/>
    </row>
    <row r="342" spans="1:7" s="78" customFormat="1" hidden="1" outlineLevel="2">
      <c r="A342" s="105"/>
      <c r="C342" s="105"/>
      <c r="D342" s="205" t="s">
        <v>418</v>
      </c>
      <c r="E342" s="194"/>
      <c r="F342" s="81"/>
      <c r="G342" s="99"/>
    </row>
    <row r="343" spans="1:7" s="78" customFormat="1" hidden="1" outlineLevel="2">
      <c r="A343" s="105"/>
      <c r="B343" s="79"/>
      <c r="C343" s="105"/>
      <c r="D343" s="107"/>
      <c r="E343" s="68"/>
      <c r="F343" s="81"/>
      <c r="G343" s="99"/>
    </row>
    <row r="344" spans="1:7" s="78" customFormat="1" hidden="1" outlineLevel="2">
      <c r="A344" s="105"/>
      <c r="C344" s="105"/>
      <c r="D344" s="205" t="s">
        <v>419</v>
      </c>
      <c r="E344" s="194"/>
      <c r="F344" s="81"/>
      <c r="G344" s="99"/>
    </row>
    <row r="345" spans="1:7" s="78" customFormat="1" hidden="1" outlineLevel="2">
      <c r="A345" s="105"/>
      <c r="B345" s="79"/>
      <c r="C345" s="105"/>
      <c r="D345" s="107"/>
      <c r="E345" s="68"/>
      <c r="F345" s="81"/>
      <c r="G345" s="99"/>
    </row>
    <row r="346" spans="1:7" s="78" customFormat="1" hidden="1" outlineLevel="2">
      <c r="A346" s="105"/>
      <c r="C346" s="105"/>
      <c r="D346" s="205" t="s">
        <v>420</v>
      </c>
      <c r="E346" s="197"/>
      <c r="F346" s="81"/>
      <c r="G346" s="99"/>
    </row>
    <row r="347" spans="1:7" s="78" customFormat="1" hidden="1" outlineLevel="2">
      <c r="A347" s="105"/>
      <c r="B347" s="79"/>
      <c r="C347" s="105"/>
      <c r="D347" s="107"/>
      <c r="E347" s="68"/>
      <c r="F347" s="81"/>
      <c r="G347" s="99"/>
    </row>
    <row r="348" spans="1:7" s="78" customFormat="1" hidden="1" outlineLevel="2">
      <c r="A348" s="105"/>
      <c r="C348" s="105"/>
      <c r="D348" s="205" t="s">
        <v>421</v>
      </c>
      <c r="E348" s="197"/>
      <c r="F348" s="81"/>
      <c r="G348" s="99"/>
    </row>
    <row r="349" spans="1:7" s="78" customFormat="1" ht="13.5" hidden="1" outlineLevel="1" thickBot="1">
      <c r="A349" s="105"/>
      <c r="B349" s="79"/>
      <c r="C349" s="105"/>
      <c r="D349" s="107"/>
      <c r="E349" s="68"/>
      <c r="F349" s="81"/>
      <c r="G349" s="99"/>
    </row>
    <row r="350" spans="1:7" s="78" customFormat="1" ht="39" hidden="1" outlineLevel="1" thickBot="1">
      <c r="A350" s="105"/>
      <c r="B350" s="79"/>
      <c r="C350" s="105"/>
      <c r="D350" s="107"/>
      <c r="E350" s="103" t="s">
        <v>713</v>
      </c>
      <c r="F350" s="81"/>
      <c r="G350" s="99"/>
    </row>
    <row r="351" spans="1:7" s="78" customFormat="1" ht="114.75" hidden="1" outlineLevel="1">
      <c r="A351" s="105"/>
      <c r="B351" s="79"/>
      <c r="C351" s="105"/>
      <c r="D351" s="107"/>
      <c r="E351" s="103" t="s">
        <v>731</v>
      </c>
      <c r="F351" s="81"/>
      <c r="G351" s="99"/>
    </row>
    <row r="352" spans="1:7" s="105" customFormat="1" ht="229.5" hidden="1" outlineLevel="2">
      <c r="B352" s="106"/>
      <c r="D352" s="107"/>
      <c r="E352" s="196" t="s">
        <v>709</v>
      </c>
      <c r="F352" s="108"/>
      <c r="G352" s="99"/>
    </row>
    <row r="353" spans="1:7" s="105" customFormat="1" ht="267.75" hidden="1" outlineLevel="2">
      <c r="B353" s="106"/>
      <c r="D353" s="107"/>
      <c r="E353" s="196" t="s">
        <v>710</v>
      </c>
      <c r="F353" s="108"/>
      <c r="G353" s="99"/>
    </row>
    <row r="354" spans="1:7" s="105" customFormat="1" ht="255" hidden="1" outlineLevel="2">
      <c r="B354" s="106"/>
      <c r="D354" s="107"/>
      <c r="E354" s="196" t="s">
        <v>712</v>
      </c>
      <c r="F354" s="108"/>
      <c r="G354" s="99"/>
    </row>
    <row r="355" spans="1:7" s="105" customFormat="1" ht="216.75" hidden="1" outlineLevel="2">
      <c r="B355" s="106"/>
      <c r="D355" s="107"/>
      <c r="E355" s="196" t="s">
        <v>711</v>
      </c>
      <c r="F355" s="108"/>
      <c r="G355" s="99"/>
    </row>
    <row r="356" spans="1:7" ht="13.5" collapsed="1" thickBot="1"/>
    <row r="357" spans="1:7" s="105" customFormat="1" ht="26.25" thickBot="1">
      <c r="B357" s="80"/>
      <c r="D357" s="107" t="s">
        <v>136</v>
      </c>
      <c r="E357" s="60" t="s">
        <v>454</v>
      </c>
      <c r="F357" s="82"/>
      <c r="G357" s="258" t="s">
        <v>794</v>
      </c>
    </row>
    <row r="358" spans="1:7" s="78" customFormat="1">
      <c r="A358" s="105"/>
      <c r="B358" s="79"/>
      <c r="C358" s="105"/>
      <c r="D358" s="107"/>
      <c r="E358" s="68" t="s">
        <v>417</v>
      </c>
      <c r="F358" s="81"/>
      <c r="G358" s="99"/>
    </row>
    <row r="359" spans="1:7" s="78" customFormat="1" hidden="1" outlineLevel="2">
      <c r="A359" s="105"/>
      <c r="C359" s="105"/>
      <c r="D359" s="205" t="s">
        <v>418</v>
      </c>
      <c r="E359" s="194"/>
      <c r="F359" s="81"/>
      <c r="G359" s="99"/>
    </row>
    <row r="360" spans="1:7" s="78" customFormat="1" hidden="1" outlineLevel="2">
      <c r="A360" s="105"/>
      <c r="B360" s="79"/>
      <c r="C360" s="105"/>
      <c r="D360" s="107"/>
      <c r="E360" s="68"/>
      <c r="F360" s="81"/>
      <c r="G360" s="99"/>
    </row>
    <row r="361" spans="1:7" s="78" customFormat="1" hidden="1" outlineLevel="2">
      <c r="A361" s="105"/>
      <c r="C361" s="105"/>
      <c r="D361" s="205" t="s">
        <v>419</v>
      </c>
      <c r="E361" s="194"/>
      <c r="F361" s="81"/>
      <c r="G361" s="99"/>
    </row>
    <row r="362" spans="1:7" s="78" customFormat="1" hidden="1" outlineLevel="2">
      <c r="A362" s="105"/>
      <c r="B362" s="79"/>
      <c r="C362" s="105"/>
      <c r="D362" s="107"/>
      <c r="E362" s="68"/>
      <c r="F362" s="81"/>
      <c r="G362" s="99"/>
    </row>
    <row r="363" spans="1:7" s="78" customFormat="1" hidden="1" outlineLevel="2">
      <c r="A363" s="105"/>
      <c r="C363" s="105"/>
      <c r="D363" s="205" t="s">
        <v>420</v>
      </c>
      <c r="E363" s="197"/>
      <c r="F363" s="81"/>
      <c r="G363" s="99"/>
    </row>
    <row r="364" spans="1:7" s="78" customFormat="1" hidden="1" outlineLevel="2">
      <c r="A364" s="105"/>
      <c r="B364" s="79"/>
      <c r="C364" s="105"/>
      <c r="D364" s="107"/>
      <c r="E364" s="68"/>
      <c r="F364" s="81"/>
      <c r="G364" s="99"/>
    </row>
    <row r="365" spans="1:7" s="78" customFormat="1" hidden="1" outlineLevel="2">
      <c r="A365" s="105"/>
      <c r="C365" s="105"/>
      <c r="D365" s="205" t="s">
        <v>421</v>
      </c>
      <c r="E365" s="197"/>
      <c r="F365" s="81"/>
      <c r="G365" s="99"/>
    </row>
    <row r="366" spans="1:7" s="78" customFormat="1" ht="13.5" hidden="1" outlineLevel="1" thickBot="1">
      <c r="A366" s="105"/>
      <c r="B366" s="79"/>
      <c r="C366" s="105"/>
      <c r="D366" s="107"/>
      <c r="E366" s="68"/>
      <c r="F366" s="81"/>
      <c r="G366" s="99"/>
    </row>
    <row r="367" spans="1:7" s="78" customFormat="1" ht="39" hidden="1" outlineLevel="1" thickBot="1">
      <c r="A367" s="105"/>
      <c r="B367" s="79"/>
      <c r="C367" s="105"/>
      <c r="D367" s="107"/>
      <c r="E367" s="103" t="s">
        <v>713</v>
      </c>
      <c r="F367" s="81"/>
      <c r="G367" s="99"/>
    </row>
    <row r="368" spans="1:7" s="78" customFormat="1" ht="114.75" hidden="1" outlineLevel="1">
      <c r="A368" s="105"/>
      <c r="B368" s="79"/>
      <c r="C368" s="105"/>
      <c r="D368" s="107"/>
      <c r="E368" s="103" t="s">
        <v>732</v>
      </c>
      <c r="F368" s="81"/>
      <c r="G368" s="99"/>
    </row>
    <row r="369" spans="1:7" s="105" customFormat="1" ht="229.5" hidden="1" outlineLevel="2">
      <c r="B369" s="106"/>
      <c r="D369" s="107"/>
      <c r="E369" s="196" t="s">
        <v>709</v>
      </c>
      <c r="F369" s="108"/>
      <c r="G369" s="99"/>
    </row>
    <row r="370" spans="1:7" s="105" customFormat="1" ht="267.75" hidden="1" outlineLevel="2">
      <c r="B370" s="106"/>
      <c r="D370" s="107"/>
      <c r="E370" s="196" t="s">
        <v>710</v>
      </c>
      <c r="F370" s="108"/>
      <c r="G370" s="99"/>
    </row>
    <row r="371" spans="1:7" s="105" customFormat="1" ht="255" hidden="1" outlineLevel="2">
      <c r="B371" s="106"/>
      <c r="D371" s="107"/>
      <c r="E371" s="196" t="s">
        <v>712</v>
      </c>
      <c r="F371" s="108"/>
      <c r="G371" s="99"/>
    </row>
    <row r="372" spans="1:7" s="105" customFormat="1" ht="216.75" hidden="1" outlineLevel="2">
      <c r="B372" s="106"/>
      <c r="D372" s="107"/>
      <c r="E372" s="196" t="s">
        <v>711</v>
      </c>
      <c r="F372" s="108"/>
      <c r="G372" s="99"/>
    </row>
    <row r="373" spans="1:7" ht="13.5" collapsed="1" thickBot="1"/>
    <row r="374" spans="1:7" s="105" customFormat="1" ht="26.25" thickBot="1">
      <c r="B374" s="80"/>
      <c r="D374" s="107" t="s">
        <v>137</v>
      </c>
      <c r="E374" s="60" t="s">
        <v>455</v>
      </c>
      <c r="F374" s="82"/>
      <c r="G374" s="258" t="s">
        <v>794</v>
      </c>
    </row>
    <row r="375" spans="1:7" s="78" customFormat="1">
      <c r="A375" s="105"/>
      <c r="B375" s="79"/>
      <c r="C375" s="105"/>
      <c r="D375" s="107"/>
      <c r="E375" s="68" t="s">
        <v>446</v>
      </c>
      <c r="F375" s="81"/>
      <c r="G375" s="99"/>
    </row>
    <row r="376" spans="1:7" s="78" customFormat="1" hidden="1" outlineLevel="2">
      <c r="A376" s="105"/>
      <c r="C376" s="105"/>
      <c r="D376" s="205" t="s">
        <v>418</v>
      </c>
      <c r="E376" s="194"/>
      <c r="F376" s="81"/>
      <c r="G376" s="99"/>
    </row>
    <row r="377" spans="1:7" s="78" customFormat="1" hidden="1" outlineLevel="2">
      <c r="A377" s="105"/>
      <c r="B377" s="79"/>
      <c r="C377" s="105"/>
      <c r="D377" s="107"/>
      <c r="E377" s="68"/>
      <c r="F377" s="81"/>
      <c r="G377" s="99"/>
    </row>
    <row r="378" spans="1:7" s="78" customFormat="1" hidden="1" outlineLevel="2">
      <c r="A378" s="105"/>
      <c r="C378" s="105"/>
      <c r="D378" s="205" t="s">
        <v>419</v>
      </c>
      <c r="E378" s="194"/>
      <c r="F378" s="81"/>
      <c r="G378" s="99"/>
    </row>
    <row r="379" spans="1:7" s="78" customFormat="1" hidden="1" outlineLevel="2">
      <c r="A379" s="105"/>
      <c r="B379" s="79"/>
      <c r="C379" s="105"/>
      <c r="D379" s="107"/>
      <c r="E379" s="68"/>
      <c r="F379" s="81"/>
      <c r="G379" s="99"/>
    </row>
    <row r="380" spans="1:7" s="78" customFormat="1" hidden="1" outlineLevel="2">
      <c r="A380" s="105"/>
      <c r="C380" s="105"/>
      <c r="D380" s="205" t="s">
        <v>420</v>
      </c>
      <c r="E380" s="197"/>
      <c r="F380" s="81"/>
      <c r="G380" s="99"/>
    </row>
    <row r="381" spans="1:7" s="78" customFormat="1" hidden="1" outlineLevel="2">
      <c r="A381" s="105"/>
      <c r="B381" s="79"/>
      <c r="C381" s="105"/>
      <c r="D381" s="107"/>
      <c r="E381" s="68"/>
      <c r="F381" s="81"/>
      <c r="G381" s="99"/>
    </row>
    <row r="382" spans="1:7" s="78" customFormat="1" hidden="1" outlineLevel="2">
      <c r="A382" s="105"/>
      <c r="C382" s="105"/>
      <c r="D382" s="205" t="s">
        <v>429</v>
      </c>
      <c r="E382" s="197"/>
      <c r="F382" s="81"/>
      <c r="G382" s="99"/>
    </row>
    <row r="383" spans="1:7" s="78" customFormat="1" ht="13.5" hidden="1" outlineLevel="1" thickBot="1">
      <c r="A383" s="105"/>
      <c r="B383" s="79"/>
      <c r="C383" s="105"/>
      <c r="D383" s="107"/>
      <c r="E383" s="68"/>
      <c r="F383" s="81"/>
      <c r="G383" s="99"/>
    </row>
    <row r="384" spans="1:7" s="78" customFormat="1" ht="39" hidden="1" outlineLevel="1" thickBot="1">
      <c r="A384" s="105"/>
      <c r="B384" s="79"/>
      <c r="C384" s="105"/>
      <c r="D384" s="107"/>
      <c r="E384" s="103" t="s">
        <v>713</v>
      </c>
      <c r="F384" s="81"/>
      <c r="G384" s="99"/>
    </row>
    <row r="385" spans="1:7" s="78" customFormat="1" ht="127.5" hidden="1" outlineLevel="1">
      <c r="A385" s="105"/>
      <c r="B385" s="79"/>
      <c r="C385" s="105"/>
      <c r="D385" s="107"/>
      <c r="E385" s="103" t="s">
        <v>733</v>
      </c>
      <c r="F385" s="81"/>
      <c r="G385" s="99"/>
    </row>
    <row r="386" spans="1:7" s="105" customFormat="1" ht="229.5" hidden="1" outlineLevel="2">
      <c r="B386" s="106"/>
      <c r="D386" s="107"/>
      <c r="E386" s="196" t="s">
        <v>709</v>
      </c>
      <c r="F386" s="108"/>
      <c r="G386" s="99"/>
    </row>
    <row r="387" spans="1:7" s="105" customFormat="1" ht="267.75" hidden="1" outlineLevel="2">
      <c r="B387" s="106"/>
      <c r="D387" s="107"/>
      <c r="E387" s="196" t="s">
        <v>710</v>
      </c>
      <c r="F387" s="108"/>
      <c r="G387" s="99"/>
    </row>
    <row r="388" spans="1:7" s="105" customFormat="1" ht="255" hidden="1" outlineLevel="2">
      <c r="B388" s="106"/>
      <c r="D388" s="107"/>
      <c r="E388" s="196" t="s">
        <v>712</v>
      </c>
      <c r="F388" s="108"/>
      <c r="G388" s="99"/>
    </row>
    <row r="389" spans="1:7" s="105" customFormat="1" ht="216.75" hidden="1" outlineLevel="2">
      <c r="B389" s="106"/>
      <c r="D389" s="107"/>
      <c r="E389" s="196" t="s">
        <v>711</v>
      </c>
      <c r="F389" s="108"/>
      <c r="G389" s="99"/>
    </row>
    <row r="390" spans="1:7" collapsed="1"/>
  </sheetData>
  <sheetProtection selectLockedCells="1" selectUnlockedCells="1"/>
  <mergeCells count="4">
    <mergeCell ref="C3:E3"/>
    <mergeCell ref="C4:E4"/>
    <mergeCell ref="C5:E5"/>
    <mergeCell ref="B1:E1"/>
  </mergeCells>
  <dataValidations count="1">
    <dataValidation type="list" allowBlank="1" showInputMessage="1" showErrorMessage="1" sqref="B13 B30 B47 B64 B81 B98 B115 B132 B151 B168 B185 B202 B219 B236 B253 B272 B289 B306 B323 B340 B357 B374">
      <formula1>"na, 0, 1, 2, 3, 4, 5"</formula1>
    </dataValidation>
  </dataValidations>
  <hyperlinks>
    <hyperlink ref="I236" location="References!A19" display="Optics"/>
  </hyperlinks>
  <pageMargins left="0.70866141732283472" right="0.70866141732283472" top="0.78740157480314965" bottom="0.78740157480314965" header="0.31496062992125984" footer="0.31496062992125984"/>
  <pageSetup paperSize="9" scale="1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J57"/>
  <sheetViews>
    <sheetView zoomScaleNormal="100" zoomScaleSheetLayoutView="70" workbookViewId="0">
      <pane ySplit="1" topLeftCell="A2" activePane="bottomLeft" state="frozen"/>
      <selection activeCell="D31" sqref="D31"/>
      <selection pane="bottomLeft" activeCell="C3" sqref="C3:E3"/>
    </sheetView>
  </sheetViews>
  <sheetFormatPr baseColWidth="10" defaultRowHeight="12.75"/>
  <cols>
    <col min="1" max="1" width="1.7109375" style="221" customWidth="1"/>
    <col min="2" max="2" width="11.7109375" style="256" customWidth="1"/>
    <col min="3" max="3" width="3.7109375" style="256" customWidth="1"/>
    <col min="4" max="4" width="7.7109375" style="256" customWidth="1"/>
    <col min="5" max="5" width="110.7109375" style="256" customWidth="1"/>
    <col min="6" max="6" width="3.7109375" style="256" customWidth="1"/>
    <col min="7" max="7" width="11.7109375" style="209" customWidth="1"/>
    <col min="8" max="9" width="11.7109375" style="256" customWidth="1"/>
    <col min="10" max="10" width="3.7109375" style="256" customWidth="1"/>
    <col min="11" max="11" width="11.7109375" style="256" customWidth="1"/>
    <col min="12" max="12" width="3.7109375" style="256" customWidth="1"/>
    <col min="13" max="16384" width="11.42578125" style="256"/>
  </cols>
  <sheetData>
    <row r="1" spans="1:9" s="210" customFormat="1" ht="60" customHeight="1">
      <c r="A1" s="207"/>
      <c r="B1" s="432" t="s">
        <v>456</v>
      </c>
      <c r="C1" s="433"/>
      <c r="D1" s="433"/>
      <c r="E1" s="433"/>
      <c r="F1" s="208"/>
      <c r="G1" s="209" t="s">
        <v>90</v>
      </c>
    </row>
    <row r="2" spans="1:9" s="211" customFormat="1" ht="13.5" customHeight="1">
      <c r="B2" s="212"/>
      <c r="C2" s="213"/>
      <c r="E2" s="214"/>
      <c r="F2" s="215"/>
      <c r="G2" s="258" t="s">
        <v>794</v>
      </c>
      <c r="H2" s="216"/>
      <c r="I2" s="217"/>
    </row>
    <row r="3" spans="1:9" s="220" customFormat="1" ht="18" customHeight="1">
      <c r="A3" s="211"/>
      <c r="B3" s="218" t="s">
        <v>154</v>
      </c>
      <c r="C3" s="430">
        <f>Cover!C5</f>
        <v>0</v>
      </c>
      <c r="D3" s="430"/>
      <c r="E3" s="430"/>
      <c r="F3" s="219"/>
      <c r="G3" s="209"/>
    </row>
    <row r="4" spans="1:9" s="220" customFormat="1" ht="18" customHeight="1">
      <c r="A4" s="211"/>
      <c r="B4" s="218" t="s">
        <v>155</v>
      </c>
      <c r="C4" s="430">
        <f>Cover!C7</f>
        <v>0</v>
      </c>
      <c r="D4" s="430"/>
      <c r="E4" s="430"/>
      <c r="F4" s="219"/>
      <c r="G4" s="209"/>
    </row>
    <row r="5" spans="1:9" s="220" customFormat="1" ht="18" customHeight="1">
      <c r="A5" s="221"/>
      <c r="B5" s="222" t="s">
        <v>166</v>
      </c>
      <c r="C5" s="431">
        <f>Cover!C18</f>
        <v>0</v>
      </c>
      <c r="D5" s="431"/>
      <c r="E5" s="431"/>
      <c r="F5" s="219"/>
      <c r="G5" s="209"/>
    </row>
    <row r="6" spans="1:9" s="220" customFormat="1">
      <c r="A6" s="221"/>
      <c r="B6" s="223"/>
      <c r="C6" s="224"/>
      <c r="D6" s="224"/>
      <c r="E6" s="224"/>
      <c r="F6" s="219"/>
      <c r="G6" s="209"/>
    </row>
    <row r="7" spans="1:9" s="225" customFormat="1" ht="30" customHeight="1">
      <c r="A7" s="221"/>
      <c r="B7" s="329" t="s">
        <v>457</v>
      </c>
      <c r="D7" s="226"/>
      <c r="E7" s="227"/>
      <c r="F7" s="228"/>
      <c r="G7" s="209"/>
    </row>
    <row r="8" spans="1:9" s="225" customFormat="1" ht="13.5" customHeight="1">
      <c r="A8" s="221"/>
      <c r="B8" s="229"/>
      <c r="D8" s="226"/>
      <c r="E8" s="227"/>
      <c r="F8" s="228"/>
      <c r="G8" s="209"/>
    </row>
    <row r="9" spans="1:9" s="225" customFormat="1" ht="18">
      <c r="A9" s="221"/>
      <c r="B9" s="230"/>
      <c r="D9" s="231" t="s">
        <v>139</v>
      </c>
      <c r="E9" s="232" t="s">
        <v>458</v>
      </c>
      <c r="F9" s="233"/>
      <c r="G9" s="258" t="s">
        <v>794</v>
      </c>
    </row>
    <row r="10" spans="1:9" s="225" customFormat="1" ht="13.5" customHeight="1">
      <c r="A10" s="221"/>
      <c r="B10" s="230"/>
      <c r="D10" s="231"/>
      <c r="E10" s="232"/>
      <c r="F10" s="233"/>
      <c r="G10" s="209"/>
    </row>
    <row r="11" spans="1:9" s="225" customFormat="1">
      <c r="A11" s="234"/>
      <c r="B11" s="330"/>
      <c r="D11" s="236" t="s">
        <v>140</v>
      </c>
      <c r="E11" s="237" t="s">
        <v>459</v>
      </c>
      <c r="F11" s="238"/>
      <c r="G11" s="258" t="s">
        <v>794</v>
      </c>
    </row>
    <row r="12" spans="1:9" s="239" customFormat="1">
      <c r="A12" s="234"/>
      <c r="C12" s="225"/>
      <c r="D12" s="240" t="s">
        <v>460</v>
      </c>
      <c r="E12" s="241"/>
      <c r="F12" s="238"/>
      <c r="G12" s="209"/>
    </row>
    <row r="13" spans="1:9" s="239" customFormat="1">
      <c r="A13" s="234"/>
      <c r="B13" s="242"/>
      <c r="C13" s="225"/>
      <c r="D13" s="243"/>
      <c r="E13" s="244"/>
      <c r="F13" s="245"/>
      <c r="G13" s="209"/>
    </row>
    <row r="14" spans="1:9" s="239" customFormat="1">
      <c r="A14" s="234"/>
      <c r="C14" s="225"/>
      <c r="D14" s="240" t="s">
        <v>461</v>
      </c>
      <c r="E14" s="241"/>
      <c r="F14" s="238"/>
      <c r="G14" s="209"/>
    </row>
    <row r="15" spans="1:9" s="239" customFormat="1">
      <c r="A15" s="234"/>
      <c r="B15" s="242"/>
      <c r="C15" s="225"/>
      <c r="D15" s="243"/>
      <c r="E15" s="244"/>
      <c r="F15" s="245"/>
      <c r="G15" s="209"/>
    </row>
    <row r="16" spans="1:9" s="239" customFormat="1">
      <c r="A16" s="234"/>
      <c r="C16" s="225"/>
      <c r="D16" s="240" t="s">
        <v>427</v>
      </c>
      <c r="E16" s="246"/>
      <c r="F16" s="238"/>
      <c r="G16" s="209"/>
    </row>
    <row r="17" spans="1:10" s="239" customFormat="1">
      <c r="A17" s="234"/>
      <c r="B17" s="242"/>
      <c r="C17" s="225"/>
      <c r="D17" s="243"/>
      <c r="E17" s="244"/>
      <c r="F17" s="245"/>
      <c r="G17" s="209"/>
    </row>
    <row r="18" spans="1:10" s="239" customFormat="1">
      <c r="A18" s="221"/>
      <c r="C18" s="225"/>
      <c r="D18" s="240" t="s">
        <v>429</v>
      </c>
      <c r="E18" s="246"/>
      <c r="F18" s="238"/>
      <c r="G18" s="209"/>
    </row>
    <row r="19" spans="1:10" s="239" customFormat="1">
      <c r="A19" s="221"/>
      <c r="C19" s="225"/>
      <c r="D19" s="240"/>
      <c r="E19" s="247"/>
      <c r="F19" s="238"/>
      <c r="G19" s="209"/>
    </row>
    <row r="20" spans="1:10" s="225" customFormat="1" ht="140.25">
      <c r="A20" s="221"/>
      <c r="B20" s="230"/>
      <c r="D20" s="243"/>
      <c r="E20" s="250" t="s">
        <v>703</v>
      </c>
      <c r="F20" s="248"/>
      <c r="G20" s="209"/>
      <c r="H20" s="249"/>
    </row>
    <row r="21" spans="1:10" s="225" customFormat="1">
      <c r="A21" s="221"/>
      <c r="B21" s="230"/>
      <c r="D21" s="243"/>
      <c r="E21" s="244"/>
      <c r="F21" s="245"/>
      <c r="G21" s="209"/>
    </row>
    <row r="22" spans="1:10" s="225" customFormat="1" ht="32.25" customHeight="1">
      <c r="A22" s="234"/>
      <c r="B22" s="330"/>
      <c r="D22" s="236" t="s">
        <v>141</v>
      </c>
      <c r="E22" s="237" t="s">
        <v>462</v>
      </c>
      <c r="F22" s="238"/>
      <c r="G22" s="258" t="s">
        <v>794</v>
      </c>
      <c r="J22" s="251"/>
    </row>
    <row r="23" spans="1:10" s="239" customFormat="1">
      <c r="A23" s="234"/>
      <c r="C23" s="225"/>
      <c r="D23" s="240" t="s">
        <v>460</v>
      </c>
      <c r="E23" s="241"/>
      <c r="F23" s="238"/>
      <c r="G23" s="209"/>
    </row>
    <row r="24" spans="1:10" s="239" customFormat="1">
      <c r="A24" s="234"/>
      <c r="B24" s="242"/>
      <c r="C24" s="225"/>
      <c r="D24" s="243"/>
      <c r="E24" s="244"/>
      <c r="F24" s="245"/>
      <c r="G24" s="209"/>
    </row>
    <row r="25" spans="1:10" s="239" customFormat="1">
      <c r="A25" s="234"/>
      <c r="C25" s="225"/>
      <c r="D25" s="240" t="s">
        <v>463</v>
      </c>
      <c r="E25" s="241"/>
      <c r="F25" s="238"/>
      <c r="G25" s="209"/>
    </row>
    <row r="26" spans="1:10" s="239" customFormat="1">
      <c r="A26" s="234"/>
      <c r="B26" s="242"/>
      <c r="C26" s="225"/>
      <c r="D26" s="243"/>
      <c r="E26" s="244"/>
      <c r="F26" s="245"/>
      <c r="G26" s="209"/>
    </row>
    <row r="27" spans="1:10" s="239" customFormat="1">
      <c r="A27" s="234"/>
      <c r="C27" s="225"/>
      <c r="D27" s="240" t="s">
        <v>427</v>
      </c>
      <c r="E27" s="246"/>
      <c r="F27" s="238"/>
      <c r="G27" s="209"/>
    </row>
    <row r="28" spans="1:10" s="239" customFormat="1">
      <c r="A28" s="234"/>
      <c r="B28" s="242"/>
      <c r="C28" s="225"/>
      <c r="D28" s="243"/>
      <c r="E28" s="244"/>
      <c r="F28" s="245"/>
      <c r="G28" s="209"/>
    </row>
    <row r="29" spans="1:10" s="239" customFormat="1">
      <c r="A29" s="221"/>
      <c r="C29" s="225"/>
      <c r="D29" s="240" t="s">
        <v>429</v>
      </c>
      <c r="E29" s="246"/>
      <c r="F29" s="238"/>
      <c r="G29" s="209"/>
    </row>
    <row r="30" spans="1:10" s="225" customFormat="1">
      <c r="A30" s="221"/>
      <c r="B30" s="230"/>
      <c r="D30" s="243"/>
      <c r="E30" s="244"/>
      <c r="F30" s="245"/>
      <c r="G30" s="209"/>
    </row>
    <row r="31" spans="1:10" s="225" customFormat="1" ht="191.25">
      <c r="A31" s="221"/>
      <c r="B31" s="230"/>
      <c r="D31" s="243"/>
      <c r="E31" s="250" t="s">
        <v>704</v>
      </c>
      <c r="F31" s="248"/>
      <c r="G31" s="209"/>
      <c r="H31" s="249"/>
    </row>
    <row r="32" spans="1:10" s="225" customFormat="1">
      <c r="A32" s="221"/>
      <c r="B32" s="230"/>
      <c r="D32" s="243"/>
      <c r="E32" s="244"/>
      <c r="F32" s="245"/>
      <c r="G32" s="209"/>
    </row>
    <row r="33" spans="1:8" s="225" customFormat="1" ht="28.5" customHeight="1">
      <c r="A33" s="234"/>
      <c r="B33" s="330"/>
      <c r="D33" s="236" t="s">
        <v>142</v>
      </c>
      <c r="E33" s="237" t="s">
        <v>464</v>
      </c>
      <c r="F33" s="238"/>
      <c r="G33" s="258" t="s">
        <v>794</v>
      </c>
    </row>
    <row r="34" spans="1:8" s="239" customFormat="1">
      <c r="A34" s="234"/>
      <c r="C34" s="225"/>
      <c r="D34" s="240"/>
      <c r="E34" s="252"/>
      <c r="F34" s="238"/>
      <c r="G34" s="209"/>
    </row>
    <row r="35" spans="1:8" s="239" customFormat="1">
      <c r="A35" s="234"/>
      <c r="C35" s="225"/>
      <c r="D35" s="240" t="s">
        <v>460</v>
      </c>
      <c r="E35" s="241"/>
      <c r="F35" s="238"/>
      <c r="G35" s="209"/>
    </row>
    <row r="36" spans="1:8" s="239" customFormat="1">
      <c r="A36" s="234"/>
      <c r="B36" s="242"/>
      <c r="C36" s="225"/>
      <c r="D36" s="243"/>
      <c r="E36" s="244"/>
      <c r="F36" s="245"/>
      <c r="G36" s="209"/>
    </row>
    <row r="37" spans="1:8" s="239" customFormat="1">
      <c r="A37" s="234"/>
      <c r="C37" s="225"/>
      <c r="D37" s="240" t="s">
        <v>463</v>
      </c>
      <c r="E37" s="241"/>
      <c r="F37" s="238"/>
      <c r="G37" s="209"/>
    </row>
    <row r="38" spans="1:8" s="239" customFormat="1">
      <c r="A38" s="234"/>
      <c r="B38" s="242"/>
      <c r="C38" s="225"/>
      <c r="D38" s="243"/>
      <c r="E38" s="244"/>
      <c r="F38" s="245"/>
      <c r="G38" s="209"/>
    </row>
    <row r="39" spans="1:8" s="239" customFormat="1">
      <c r="A39" s="234"/>
      <c r="C39" s="225"/>
      <c r="D39" s="240" t="s">
        <v>427</v>
      </c>
      <c r="E39" s="246"/>
      <c r="F39" s="238"/>
      <c r="G39" s="209"/>
    </row>
    <row r="40" spans="1:8" s="239" customFormat="1">
      <c r="A40" s="234"/>
      <c r="B40" s="242"/>
      <c r="C40" s="225"/>
      <c r="D40" s="243"/>
      <c r="E40" s="244"/>
      <c r="F40" s="245"/>
      <c r="G40" s="209"/>
    </row>
    <row r="41" spans="1:8" s="239" customFormat="1">
      <c r="A41" s="234"/>
      <c r="C41" s="225"/>
      <c r="D41" s="240" t="s">
        <v>421</v>
      </c>
      <c r="E41" s="246"/>
      <c r="F41" s="238"/>
      <c r="G41" s="209"/>
    </row>
    <row r="42" spans="1:8" s="239" customFormat="1">
      <c r="A42" s="234"/>
      <c r="C42" s="225"/>
      <c r="D42" s="240"/>
      <c r="E42" s="247"/>
      <c r="F42" s="238"/>
      <c r="G42" s="209"/>
    </row>
    <row r="43" spans="1:8" s="225" customFormat="1" ht="76.5">
      <c r="A43" s="221"/>
      <c r="B43" s="230"/>
      <c r="D43" s="243"/>
      <c r="E43" s="250" t="s">
        <v>706</v>
      </c>
      <c r="F43" s="248"/>
      <c r="G43" s="209"/>
      <c r="H43" s="249"/>
    </row>
    <row r="44" spans="1:8" s="225" customFormat="1">
      <c r="A44" s="221"/>
      <c r="B44" s="230"/>
      <c r="D44" s="243"/>
      <c r="E44" s="244"/>
      <c r="F44" s="245"/>
      <c r="G44" s="209"/>
    </row>
    <row r="45" spans="1:8" s="225" customFormat="1" ht="31.5" customHeight="1">
      <c r="A45" s="221"/>
      <c r="B45" s="330"/>
      <c r="D45" s="236" t="s">
        <v>143</v>
      </c>
      <c r="E45" s="237" t="s">
        <v>465</v>
      </c>
      <c r="F45" s="238"/>
      <c r="G45" s="258" t="s">
        <v>794</v>
      </c>
    </row>
    <row r="46" spans="1:8" s="225" customFormat="1">
      <c r="A46" s="221"/>
      <c r="B46" s="230"/>
      <c r="D46" s="243"/>
      <c r="E46" s="244"/>
      <c r="F46" s="245"/>
      <c r="G46" s="209"/>
    </row>
    <row r="47" spans="1:8" s="239" customFormat="1">
      <c r="A47" s="221"/>
      <c r="C47" s="225"/>
      <c r="D47" s="240" t="s">
        <v>466</v>
      </c>
      <c r="E47" s="241"/>
      <c r="F47" s="238"/>
    </row>
    <row r="48" spans="1:8" s="239" customFormat="1">
      <c r="A48" s="234"/>
      <c r="B48" s="242"/>
      <c r="C48" s="225"/>
      <c r="D48" s="243"/>
      <c r="E48" s="244"/>
      <c r="F48" s="245"/>
      <c r="G48" s="209"/>
    </row>
    <row r="49" spans="1:8" s="239" customFormat="1">
      <c r="A49" s="234"/>
      <c r="C49" s="225"/>
      <c r="D49" s="240" t="s">
        <v>463</v>
      </c>
      <c r="E49" s="241"/>
      <c r="F49" s="238"/>
      <c r="G49" s="209"/>
    </row>
    <row r="50" spans="1:8" s="239" customFormat="1">
      <c r="A50" s="234"/>
      <c r="B50" s="242"/>
      <c r="C50" s="225"/>
      <c r="D50" s="243"/>
      <c r="E50" s="244"/>
      <c r="F50" s="245"/>
      <c r="G50" s="209"/>
    </row>
    <row r="51" spans="1:8" s="239" customFormat="1">
      <c r="A51" s="234"/>
      <c r="C51" s="225"/>
      <c r="D51" s="240" t="s">
        <v>420</v>
      </c>
      <c r="E51" s="246"/>
      <c r="F51" s="238"/>
      <c r="G51" s="209"/>
    </row>
    <row r="52" spans="1:8" s="239" customFormat="1">
      <c r="A52" s="234"/>
      <c r="B52" s="242"/>
      <c r="C52" s="225"/>
      <c r="D52" s="243"/>
      <c r="E52" s="244"/>
      <c r="F52" s="245"/>
      <c r="G52" s="209"/>
    </row>
    <row r="53" spans="1:8" s="239" customFormat="1">
      <c r="A53" s="234"/>
      <c r="C53" s="225"/>
      <c r="D53" s="240" t="s">
        <v>421</v>
      </c>
      <c r="E53" s="246"/>
      <c r="F53" s="238"/>
      <c r="G53" s="209"/>
    </row>
    <row r="54" spans="1:8" s="239" customFormat="1">
      <c r="A54" s="234"/>
      <c r="C54" s="225"/>
      <c r="D54" s="240"/>
      <c r="E54" s="247"/>
      <c r="F54" s="238"/>
      <c r="G54" s="209"/>
    </row>
    <row r="55" spans="1:8" s="225" customFormat="1" ht="89.25">
      <c r="A55" s="221"/>
      <c r="B55" s="230"/>
      <c r="D55" s="243"/>
      <c r="E55" s="250" t="s">
        <v>705</v>
      </c>
      <c r="F55" s="248"/>
      <c r="G55" s="209"/>
      <c r="H55" s="249"/>
    </row>
    <row r="56" spans="1:8" s="225" customFormat="1">
      <c r="A56" s="221"/>
      <c r="B56" s="230"/>
      <c r="D56" s="243"/>
      <c r="E56" s="244"/>
      <c r="F56" s="245"/>
      <c r="G56" s="209"/>
    </row>
    <row r="57" spans="1:8" s="225" customFormat="1">
      <c r="A57" s="221"/>
      <c r="B57" s="239"/>
      <c r="D57" s="236"/>
      <c r="E57" s="253"/>
      <c r="F57" s="245"/>
      <c r="G57" s="209"/>
    </row>
  </sheetData>
  <mergeCells count="4">
    <mergeCell ref="C3:E3"/>
    <mergeCell ref="C4:E4"/>
    <mergeCell ref="C5:E5"/>
    <mergeCell ref="B1:E1"/>
  </mergeCells>
  <dataValidations count="2">
    <dataValidation type="list" allowBlank="1" showInputMessage="1" showErrorMessage="1" sqref="B57">
      <formula1>"na, 0, 1, 2, 3, 4, 5"</formula1>
    </dataValidation>
    <dataValidation type="list" allowBlank="1" showInputMessage="1" showErrorMessage="1" sqref="B11 B22 B33 B45">
      <formula1>"ja,nein"</formula1>
    </dataValidation>
  </dataValidations>
  <pageMargins left="0.70866141732283472" right="0.70866141732283472" top="0.78740157480314965" bottom="0.78740157480314965" header="0.31496062992125984" footer="0.31496062992125984"/>
  <pageSetup paperSize="9" scale="66" fitToHeight="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Q24"/>
  <sheetViews>
    <sheetView zoomScaleNormal="100" workbookViewId="0">
      <pane xSplit="1" ySplit="2" topLeftCell="D3" activePane="bottomRight" state="frozen"/>
      <selection activeCell="D31" sqref="D31"/>
      <selection pane="topRight" activeCell="D31" sqref="D31"/>
      <selection pane="bottomLeft" activeCell="D31" sqref="D31"/>
      <selection pane="bottomRight" activeCell="D1" sqref="D1:F1"/>
    </sheetView>
  </sheetViews>
  <sheetFormatPr baseColWidth="10" defaultColWidth="11.42578125" defaultRowHeight="14.25"/>
  <cols>
    <col min="1" max="1" width="23.28515625" style="62" customWidth="1"/>
    <col min="2" max="5" width="24.7109375" style="186" customWidth="1"/>
    <col min="6" max="6" width="24.7109375" style="359" customWidth="1"/>
    <col min="7" max="17" width="24.7109375" style="186" customWidth="1"/>
    <col min="18" max="16384" width="11.42578125" style="62"/>
  </cols>
  <sheetData>
    <row r="1" spans="1:17" s="143" customFormat="1" ht="30.75" customHeight="1" thickBot="1">
      <c r="A1" s="350" t="s">
        <v>104</v>
      </c>
      <c r="B1" s="434" t="s">
        <v>590</v>
      </c>
      <c r="C1" s="435"/>
      <c r="D1" s="436" t="s">
        <v>589</v>
      </c>
      <c r="E1" s="437"/>
      <c r="F1" s="438"/>
      <c r="G1" s="434" t="s">
        <v>588</v>
      </c>
      <c r="H1" s="435"/>
      <c r="I1" s="434" t="s">
        <v>587</v>
      </c>
      <c r="J1" s="435"/>
      <c r="K1" s="436" t="s">
        <v>586</v>
      </c>
      <c r="L1" s="437"/>
      <c r="M1" s="435"/>
      <c r="N1" s="434" t="s">
        <v>585</v>
      </c>
      <c r="O1" s="435"/>
      <c r="P1" s="434" t="s">
        <v>584</v>
      </c>
      <c r="Q1" s="435"/>
    </row>
    <row r="2" spans="1:17" ht="15">
      <c r="A2" s="351" t="s">
        <v>467</v>
      </c>
      <c r="B2" s="144" t="s">
        <v>468</v>
      </c>
      <c r="C2" s="145" t="s">
        <v>469</v>
      </c>
      <c r="D2" s="146" t="s">
        <v>470</v>
      </c>
      <c r="E2" s="146" t="s">
        <v>468</v>
      </c>
      <c r="F2" s="147" t="s">
        <v>471</v>
      </c>
      <c r="G2" s="146" t="s">
        <v>468</v>
      </c>
      <c r="H2" s="145" t="s">
        <v>471</v>
      </c>
      <c r="I2" s="148" t="s">
        <v>468</v>
      </c>
      <c r="J2" s="147" t="s">
        <v>471</v>
      </c>
      <c r="K2" s="146" t="s">
        <v>468</v>
      </c>
      <c r="L2" s="146" t="s">
        <v>468</v>
      </c>
      <c r="M2" s="149" t="s">
        <v>471</v>
      </c>
      <c r="N2" s="144" t="s">
        <v>468</v>
      </c>
      <c r="O2" s="145" t="s">
        <v>471</v>
      </c>
      <c r="P2" s="150" t="s">
        <v>468</v>
      </c>
      <c r="Q2" s="145" t="s">
        <v>471</v>
      </c>
    </row>
    <row r="3" spans="1:17" ht="45">
      <c r="A3" s="168" t="s">
        <v>105</v>
      </c>
      <c r="B3" s="352" t="s">
        <v>472</v>
      </c>
      <c r="C3" s="151" t="s">
        <v>473</v>
      </c>
      <c r="D3" s="353" t="s">
        <v>474</v>
      </c>
      <c r="E3" s="353" t="s">
        <v>475</v>
      </c>
      <c r="F3" s="151" t="s">
        <v>476</v>
      </c>
      <c r="G3" s="353" t="s">
        <v>477</v>
      </c>
      <c r="H3" s="151" t="s">
        <v>478</v>
      </c>
      <c r="I3" s="353" t="s">
        <v>479</v>
      </c>
      <c r="J3" s="151" t="s">
        <v>480</v>
      </c>
      <c r="K3" s="353" t="s">
        <v>481</v>
      </c>
      <c r="L3" s="353" t="s">
        <v>482</v>
      </c>
      <c r="M3" s="354" t="s">
        <v>483</v>
      </c>
      <c r="N3" s="352" t="s">
        <v>484</v>
      </c>
      <c r="O3" s="151" t="s">
        <v>485</v>
      </c>
      <c r="P3" s="355" t="s">
        <v>486</v>
      </c>
      <c r="Q3" s="356" t="s">
        <v>487</v>
      </c>
    </row>
    <row r="4" spans="1:17" ht="185.25">
      <c r="A4" s="168" t="s">
        <v>488</v>
      </c>
      <c r="B4" s="152" t="s">
        <v>489</v>
      </c>
      <c r="C4" s="153" t="s">
        <v>490</v>
      </c>
      <c r="D4" s="154" t="s">
        <v>491</v>
      </c>
      <c r="E4" s="154" t="s">
        <v>492</v>
      </c>
      <c r="F4" s="153" t="s">
        <v>493</v>
      </c>
      <c r="G4" s="154" t="s">
        <v>494</v>
      </c>
      <c r="H4" s="155" t="s">
        <v>495</v>
      </c>
      <c r="I4" s="156" t="s">
        <v>496</v>
      </c>
      <c r="J4" s="155" t="s">
        <v>497</v>
      </c>
      <c r="K4" s="154" t="s">
        <v>498</v>
      </c>
      <c r="L4" s="154" t="s">
        <v>499</v>
      </c>
      <c r="M4" s="157" t="s">
        <v>500</v>
      </c>
      <c r="N4" s="152" t="s">
        <v>501</v>
      </c>
      <c r="O4" s="155" t="s">
        <v>502</v>
      </c>
      <c r="P4" s="331" t="s">
        <v>503</v>
      </c>
      <c r="Q4" s="155" t="s">
        <v>504</v>
      </c>
    </row>
    <row r="5" spans="1:17" ht="76.5">
      <c r="A5" s="168" t="s">
        <v>505</v>
      </c>
      <c r="B5" s="158" t="s">
        <v>506</v>
      </c>
      <c r="C5" s="159" t="s">
        <v>507</v>
      </c>
      <c r="D5" s="161" t="s">
        <v>508</v>
      </c>
      <c r="E5" s="161" t="s">
        <v>509</v>
      </c>
      <c r="F5" s="176" t="s">
        <v>510</v>
      </c>
      <c r="G5" s="161" t="s">
        <v>511</v>
      </c>
      <c r="H5" s="163" t="s">
        <v>512</v>
      </c>
      <c r="I5" s="161" t="s">
        <v>513</v>
      </c>
      <c r="J5" s="163" t="s">
        <v>514</v>
      </c>
      <c r="K5" s="161" t="s">
        <v>515</v>
      </c>
      <c r="L5" s="161" t="s">
        <v>516</v>
      </c>
      <c r="M5" s="164" t="s">
        <v>517</v>
      </c>
      <c r="N5" s="165" t="s">
        <v>518</v>
      </c>
      <c r="O5" s="163" t="s">
        <v>519</v>
      </c>
      <c r="P5" s="165" t="s">
        <v>520</v>
      </c>
      <c r="Q5" s="163" t="s">
        <v>521</v>
      </c>
    </row>
    <row r="6" spans="1:17" ht="28.5">
      <c r="A6" s="168" t="s">
        <v>522</v>
      </c>
      <c r="B6" s="158" t="s">
        <v>523</v>
      </c>
      <c r="C6" s="159" t="s">
        <v>524</v>
      </c>
      <c r="D6" s="166" t="s">
        <v>524</v>
      </c>
      <c r="E6" s="166" t="s">
        <v>524</v>
      </c>
      <c r="F6" s="162" t="s">
        <v>524</v>
      </c>
      <c r="G6" s="161" t="s">
        <v>524</v>
      </c>
      <c r="H6" s="163" t="s">
        <v>524</v>
      </c>
      <c r="I6" s="161" t="s">
        <v>525</v>
      </c>
      <c r="J6" s="163" t="s">
        <v>526</v>
      </c>
      <c r="K6" s="160" t="s">
        <v>527</v>
      </c>
      <c r="L6" s="160" t="s">
        <v>527</v>
      </c>
      <c r="M6" s="167" t="s">
        <v>527</v>
      </c>
      <c r="N6" s="165" t="s">
        <v>528</v>
      </c>
      <c r="O6" s="163" t="s">
        <v>528</v>
      </c>
      <c r="P6" s="165" t="s">
        <v>529</v>
      </c>
      <c r="Q6" s="163" t="s">
        <v>529</v>
      </c>
    </row>
    <row r="7" spans="1:17" ht="28.5">
      <c r="A7" s="168" t="s">
        <v>530</v>
      </c>
      <c r="B7" s="169" t="s">
        <v>531</v>
      </c>
      <c r="C7" s="169" t="s">
        <v>531</v>
      </c>
      <c r="D7" s="169" t="s">
        <v>531</v>
      </c>
      <c r="E7" s="169" t="s">
        <v>531</v>
      </c>
      <c r="F7" s="169" t="s">
        <v>531</v>
      </c>
      <c r="G7" s="169" t="s">
        <v>531</v>
      </c>
      <c r="H7" s="169" t="s">
        <v>531</v>
      </c>
      <c r="I7" s="169" t="s">
        <v>531</v>
      </c>
      <c r="J7" s="169" t="s">
        <v>531</v>
      </c>
      <c r="K7" s="169" t="s">
        <v>531</v>
      </c>
      <c r="L7" s="169" t="s">
        <v>531</v>
      </c>
      <c r="M7" s="169" t="s">
        <v>531</v>
      </c>
      <c r="N7" s="169" t="s">
        <v>531</v>
      </c>
      <c r="O7" s="169" t="s">
        <v>531</v>
      </c>
      <c r="P7" s="169" t="s">
        <v>531</v>
      </c>
      <c r="Q7" s="332" t="s">
        <v>531</v>
      </c>
    </row>
    <row r="8" spans="1:17" ht="127.5">
      <c r="A8" s="168" t="s">
        <v>532</v>
      </c>
      <c r="B8" s="158" t="s">
        <v>533</v>
      </c>
      <c r="C8" s="159" t="s">
        <v>534</v>
      </c>
      <c r="D8" s="170" t="s">
        <v>535</v>
      </c>
      <c r="E8" s="170" t="s">
        <v>535</v>
      </c>
      <c r="F8" s="171" t="s">
        <v>536</v>
      </c>
      <c r="G8" s="170" t="s">
        <v>535</v>
      </c>
      <c r="H8" s="159" t="s">
        <v>537</v>
      </c>
      <c r="I8" s="170" t="s">
        <v>533</v>
      </c>
      <c r="J8" s="163" t="s">
        <v>538</v>
      </c>
      <c r="K8" s="170" t="s">
        <v>539</v>
      </c>
      <c r="L8" s="170" t="s">
        <v>540</v>
      </c>
      <c r="M8" s="172" t="s">
        <v>541</v>
      </c>
      <c r="N8" s="158" t="s">
        <v>540</v>
      </c>
      <c r="O8" s="163" t="s">
        <v>542</v>
      </c>
      <c r="P8" s="158" t="s">
        <v>541</v>
      </c>
      <c r="Q8" s="357" t="s">
        <v>543</v>
      </c>
    </row>
    <row r="9" spans="1:17" ht="76.5">
      <c r="A9" s="168" t="s">
        <v>544</v>
      </c>
      <c r="B9" s="169" t="s">
        <v>545</v>
      </c>
      <c r="C9" s="159" t="s">
        <v>546</v>
      </c>
      <c r="D9" s="173" t="s">
        <v>547</v>
      </c>
      <c r="E9" s="173" t="s">
        <v>548</v>
      </c>
      <c r="F9" s="162" t="s">
        <v>549</v>
      </c>
      <c r="G9" s="161" t="s">
        <v>550</v>
      </c>
      <c r="H9" s="163" t="s">
        <v>551</v>
      </c>
      <c r="I9" s="166" t="s">
        <v>552</v>
      </c>
      <c r="J9" s="163" t="s">
        <v>553</v>
      </c>
      <c r="K9" s="166" t="s">
        <v>554</v>
      </c>
      <c r="L9" s="166" t="s">
        <v>555</v>
      </c>
      <c r="M9" s="174" t="s">
        <v>556</v>
      </c>
      <c r="N9" s="175" t="s">
        <v>557</v>
      </c>
      <c r="O9" s="163" t="s">
        <v>553</v>
      </c>
      <c r="P9" s="165" t="s">
        <v>558</v>
      </c>
      <c r="Q9" s="163" t="s">
        <v>559</v>
      </c>
    </row>
    <row r="10" spans="1:17" ht="30">
      <c r="A10" s="168" t="s">
        <v>560</v>
      </c>
      <c r="B10" s="169" t="s">
        <v>531</v>
      </c>
      <c r="C10" s="169" t="s">
        <v>531</v>
      </c>
      <c r="D10" s="169" t="s">
        <v>531</v>
      </c>
      <c r="E10" s="169" t="s">
        <v>531</v>
      </c>
      <c r="F10" s="169" t="s">
        <v>531</v>
      </c>
      <c r="G10" s="169" t="s">
        <v>531</v>
      </c>
      <c r="H10" s="169" t="s">
        <v>531</v>
      </c>
      <c r="I10" s="169" t="s">
        <v>561</v>
      </c>
      <c r="J10" s="169" t="s">
        <v>531</v>
      </c>
      <c r="K10" s="169" t="s">
        <v>531</v>
      </c>
      <c r="L10" s="169" t="s">
        <v>561</v>
      </c>
      <c r="M10" s="169" t="s">
        <v>531</v>
      </c>
      <c r="N10" s="169" t="s">
        <v>561</v>
      </c>
      <c r="O10" s="169" t="s">
        <v>561</v>
      </c>
      <c r="P10" s="169" t="s">
        <v>531</v>
      </c>
      <c r="Q10" s="332" t="s">
        <v>531</v>
      </c>
    </row>
    <row r="11" spans="1:17" ht="38.25">
      <c r="A11" s="168" t="s">
        <v>562</v>
      </c>
      <c r="B11" s="158" t="s">
        <v>563</v>
      </c>
      <c r="C11" s="159" t="s">
        <v>106</v>
      </c>
      <c r="D11" s="166" t="s">
        <v>564</v>
      </c>
      <c r="E11" s="166" t="s">
        <v>564</v>
      </c>
      <c r="F11" s="162" t="s">
        <v>565</v>
      </c>
      <c r="G11" s="161" t="s">
        <v>566</v>
      </c>
      <c r="H11" s="163" t="s">
        <v>566</v>
      </c>
      <c r="I11" s="161" t="s">
        <v>567</v>
      </c>
      <c r="J11" s="163" t="s">
        <v>567</v>
      </c>
      <c r="K11" s="161" t="s">
        <v>568</v>
      </c>
      <c r="L11" s="161" t="s">
        <v>568</v>
      </c>
      <c r="M11" s="164" t="s">
        <v>568</v>
      </c>
      <c r="N11" s="165" t="s">
        <v>569</v>
      </c>
      <c r="O11" s="163" t="s">
        <v>569</v>
      </c>
      <c r="P11" s="165" t="s">
        <v>570</v>
      </c>
      <c r="Q11" s="163" t="s">
        <v>570</v>
      </c>
    </row>
    <row r="12" spans="1:17" ht="57">
      <c r="A12" s="168" t="s">
        <v>571</v>
      </c>
      <c r="B12" s="158" t="s">
        <v>572</v>
      </c>
      <c r="C12" s="159" t="s">
        <v>573</v>
      </c>
      <c r="D12" s="173" t="s">
        <v>574</v>
      </c>
      <c r="E12" s="166" t="s">
        <v>575</v>
      </c>
      <c r="F12" s="162" t="s">
        <v>576</v>
      </c>
      <c r="G12" s="166" t="s">
        <v>577</v>
      </c>
      <c r="H12" s="176" t="s">
        <v>577</v>
      </c>
      <c r="I12" s="161" t="s">
        <v>578</v>
      </c>
      <c r="J12" s="163" t="s">
        <v>578</v>
      </c>
      <c r="K12" s="161" t="s">
        <v>579</v>
      </c>
      <c r="L12" s="161" t="s">
        <v>579</v>
      </c>
      <c r="M12" s="164" t="s">
        <v>579</v>
      </c>
      <c r="N12" s="165" t="s">
        <v>580</v>
      </c>
      <c r="O12" s="163" t="s">
        <v>580</v>
      </c>
      <c r="P12" s="165" t="s">
        <v>107</v>
      </c>
      <c r="Q12" s="163" t="s">
        <v>107</v>
      </c>
    </row>
    <row r="13" spans="1:17" ht="15.75" thickBot="1">
      <c r="A13" s="358" t="s">
        <v>581</v>
      </c>
      <c r="B13" s="177" t="s">
        <v>582</v>
      </c>
      <c r="C13" s="178" t="s">
        <v>582</v>
      </c>
      <c r="D13" s="179" t="s">
        <v>583</v>
      </c>
      <c r="E13" s="179" t="s">
        <v>583</v>
      </c>
      <c r="F13" s="180" t="s">
        <v>582</v>
      </c>
      <c r="G13" s="181" t="s">
        <v>583</v>
      </c>
      <c r="H13" s="182" t="s">
        <v>582</v>
      </c>
      <c r="I13" s="181" t="s">
        <v>582</v>
      </c>
      <c r="J13" s="182" t="s">
        <v>582</v>
      </c>
      <c r="K13" s="181" t="s">
        <v>583</v>
      </c>
      <c r="L13" s="181" t="s">
        <v>583</v>
      </c>
      <c r="M13" s="183" t="s">
        <v>583</v>
      </c>
      <c r="N13" s="184" t="s">
        <v>582</v>
      </c>
      <c r="O13" s="182" t="s">
        <v>582</v>
      </c>
      <c r="P13" s="184" t="s">
        <v>583</v>
      </c>
      <c r="Q13" s="182" t="s">
        <v>583</v>
      </c>
    </row>
    <row r="16" spans="1:17">
      <c r="B16" s="62"/>
      <c r="C16" s="185"/>
      <c r="G16" s="62"/>
      <c r="K16" s="62"/>
      <c r="L16" s="62"/>
      <c r="N16" s="62"/>
    </row>
    <row r="17" spans="2:14">
      <c r="B17" s="62"/>
      <c r="C17" s="185"/>
      <c r="G17" s="62"/>
      <c r="K17" s="62"/>
      <c r="L17" s="62"/>
      <c r="N17" s="62"/>
    </row>
    <row r="18" spans="2:14">
      <c r="B18" s="62"/>
      <c r="C18" s="185"/>
      <c r="G18" s="185"/>
    </row>
    <row r="19" spans="2:14">
      <c r="B19" s="62"/>
      <c r="C19" s="185"/>
      <c r="G19" s="62"/>
      <c r="K19" s="62"/>
      <c r="L19" s="62"/>
      <c r="N19" s="62"/>
    </row>
    <row r="20" spans="2:14">
      <c r="B20" s="62"/>
      <c r="C20" s="185"/>
      <c r="G20" s="62"/>
      <c r="K20" s="62"/>
      <c r="L20" s="62"/>
      <c r="N20" s="62"/>
    </row>
    <row r="21" spans="2:14">
      <c r="B21" s="62"/>
      <c r="C21" s="185"/>
      <c r="G21" s="62"/>
      <c r="K21" s="62"/>
      <c r="L21" s="62"/>
      <c r="N21" s="62"/>
    </row>
    <row r="22" spans="2:14">
      <c r="B22" s="62"/>
      <c r="C22" s="185"/>
      <c r="G22" s="62"/>
      <c r="K22" s="62"/>
      <c r="L22" s="62"/>
      <c r="N22" s="62"/>
    </row>
    <row r="23" spans="2:14">
      <c r="B23" s="62"/>
      <c r="C23" s="185"/>
      <c r="G23" s="62"/>
      <c r="K23" s="62"/>
      <c r="L23" s="62"/>
      <c r="N23" s="62"/>
    </row>
    <row r="24" spans="2:14">
      <c r="G24" s="62"/>
      <c r="K24" s="62"/>
      <c r="L24" s="62"/>
      <c r="N24" s="62"/>
    </row>
  </sheetData>
  <mergeCells count="7">
    <mergeCell ref="P1:Q1"/>
    <mergeCell ref="B1:C1"/>
    <mergeCell ref="D1:F1"/>
    <mergeCell ref="G1:H1"/>
    <mergeCell ref="I1:J1"/>
    <mergeCell ref="K1:M1"/>
    <mergeCell ref="N1:O1"/>
  </mergeCells>
  <pageMargins left="0.7" right="0.7" top="0.78740157499999996" bottom="0.78740157499999996"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E75"/>
  <sheetViews>
    <sheetView zoomScale="80" zoomScaleNormal="80" workbookViewId="0">
      <selection activeCell="A19" sqref="A19:E19"/>
    </sheetView>
  </sheetViews>
  <sheetFormatPr baseColWidth="10" defaultRowHeight="12.75"/>
  <cols>
    <col min="1" max="1" width="21.42578125" style="62" customWidth="1"/>
    <col min="2" max="2" width="71.42578125" style="62" customWidth="1"/>
    <col min="3" max="5" width="57.140625" style="62" customWidth="1"/>
    <col min="6" max="16384" width="11.42578125" style="62"/>
  </cols>
  <sheetData>
    <row r="1" spans="1:5" ht="13.5" thickBot="1"/>
    <row r="2" spans="1:5" ht="24.75" thickTop="1" thickBot="1">
      <c r="A2" s="439" t="s">
        <v>591</v>
      </c>
      <c r="B2" s="441"/>
      <c r="C2" s="441"/>
      <c r="D2" s="441"/>
      <c r="E2" s="442"/>
    </row>
    <row r="3" spans="1:5" ht="13.5" thickTop="1"/>
    <row r="4" spans="1:5">
      <c r="A4" s="363" t="s">
        <v>108</v>
      </c>
      <c r="B4" s="364" t="s">
        <v>593</v>
      </c>
      <c r="C4" s="365" t="s">
        <v>594</v>
      </c>
      <c r="D4" s="366" t="s">
        <v>595</v>
      </c>
      <c r="E4" s="367" t="s">
        <v>596</v>
      </c>
    </row>
    <row r="5" spans="1:5" ht="48">
      <c r="A5" s="368" t="s">
        <v>597</v>
      </c>
      <c r="B5" s="369" t="s">
        <v>598</v>
      </c>
      <c r="C5" s="370" t="s">
        <v>599</v>
      </c>
      <c r="D5" s="371" t="s">
        <v>600</v>
      </c>
      <c r="E5" s="372" t="s">
        <v>601</v>
      </c>
    </row>
    <row r="6" spans="1:5">
      <c r="A6" s="373"/>
      <c r="B6" s="374"/>
      <c r="C6" s="374"/>
      <c r="D6" s="374"/>
      <c r="E6" s="375"/>
    </row>
    <row r="7" spans="1:5">
      <c r="A7" s="376" t="s">
        <v>602</v>
      </c>
      <c r="B7" s="377"/>
      <c r="C7" s="378"/>
      <c r="D7" s="379"/>
      <c r="E7" s="380"/>
    </row>
    <row r="8" spans="1:5" ht="24">
      <c r="A8" s="381" t="s">
        <v>603</v>
      </c>
      <c r="B8" s="382" t="s">
        <v>604</v>
      </c>
      <c r="C8" s="383" t="s">
        <v>605</v>
      </c>
      <c r="D8" s="384" t="s">
        <v>606</v>
      </c>
      <c r="E8" s="385" t="s">
        <v>607</v>
      </c>
    </row>
    <row r="9" spans="1:5" ht="24">
      <c r="A9" s="381" t="s">
        <v>608</v>
      </c>
      <c r="B9" s="382" t="s">
        <v>609</v>
      </c>
      <c r="C9" s="383" t="s">
        <v>610</v>
      </c>
      <c r="D9" s="384" t="s">
        <v>611</v>
      </c>
      <c r="E9" s="385" t="s">
        <v>612</v>
      </c>
    </row>
    <row r="10" spans="1:5">
      <c r="A10" s="381" t="s">
        <v>613</v>
      </c>
      <c r="B10" s="382" t="s">
        <v>614</v>
      </c>
      <c r="C10" s="383" t="s">
        <v>615</v>
      </c>
      <c r="D10" s="384" t="s">
        <v>616</v>
      </c>
      <c r="E10" s="385" t="s">
        <v>617</v>
      </c>
    </row>
    <row r="11" spans="1:5" ht="24">
      <c r="A11" s="381" t="s">
        <v>618</v>
      </c>
      <c r="B11" s="382" t="s">
        <v>619</v>
      </c>
      <c r="C11" s="383" t="s">
        <v>620</v>
      </c>
      <c r="D11" s="384" t="s">
        <v>621</v>
      </c>
      <c r="E11" s="385" t="s">
        <v>622</v>
      </c>
    </row>
    <row r="12" spans="1:5" ht="36">
      <c r="A12" s="381" t="s">
        <v>623</v>
      </c>
      <c r="B12" s="382" t="s">
        <v>624</v>
      </c>
      <c r="C12" s="383" t="s">
        <v>625</v>
      </c>
      <c r="D12" s="384" t="s">
        <v>626</v>
      </c>
      <c r="E12" s="385" t="s">
        <v>627</v>
      </c>
    </row>
    <row r="13" spans="1:5" ht="24">
      <c r="A13" s="381" t="s">
        <v>628</v>
      </c>
      <c r="B13" s="382" t="s">
        <v>109</v>
      </c>
      <c r="C13" s="383" t="s">
        <v>629</v>
      </c>
      <c r="D13" s="384" t="s">
        <v>630</v>
      </c>
      <c r="E13" s="385" t="s">
        <v>631</v>
      </c>
    </row>
    <row r="14" spans="1:5" ht="36">
      <c r="A14" s="381" t="s">
        <v>632</v>
      </c>
      <c r="B14" s="382" t="s">
        <v>109</v>
      </c>
      <c r="C14" s="383" t="s">
        <v>633</v>
      </c>
      <c r="D14" s="384" t="s">
        <v>634</v>
      </c>
      <c r="E14" s="385" t="s">
        <v>635</v>
      </c>
    </row>
    <row r="15" spans="1:5" ht="24">
      <c r="A15" s="381" t="s">
        <v>636</v>
      </c>
      <c r="B15" s="382" t="s">
        <v>109</v>
      </c>
      <c r="C15" s="383" t="s">
        <v>637</v>
      </c>
      <c r="D15" s="384" t="s">
        <v>638</v>
      </c>
      <c r="E15" s="385" t="s">
        <v>639</v>
      </c>
    </row>
    <row r="18" spans="1:5" ht="13.5" thickBot="1"/>
    <row r="19" spans="1:5" ht="24.75" thickTop="1" thickBot="1">
      <c r="A19" s="439" t="s">
        <v>592</v>
      </c>
      <c r="B19" s="441"/>
      <c r="C19" s="441"/>
      <c r="D19" s="441"/>
      <c r="E19" s="442"/>
    </row>
    <row r="20" spans="1:5" ht="13.5" thickTop="1"/>
    <row r="21" spans="1:5">
      <c r="A21" s="363" t="s">
        <v>108</v>
      </c>
      <c r="B21" s="364" t="s">
        <v>640</v>
      </c>
      <c r="C21" s="365" t="s">
        <v>641</v>
      </c>
      <c r="D21" s="366" t="s">
        <v>642</v>
      </c>
      <c r="E21" s="367" t="s">
        <v>643</v>
      </c>
    </row>
    <row r="22" spans="1:5" ht="48">
      <c r="A22" s="368" t="s">
        <v>597</v>
      </c>
      <c r="B22" s="369" t="s">
        <v>598</v>
      </c>
      <c r="C22" s="369" t="s">
        <v>599</v>
      </c>
      <c r="D22" s="369" t="s">
        <v>600</v>
      </c>
      <c r="E22" s="386" t="s">
        <v>644</v>
      </c>
    </row>
    <row r="23" spans="1:5">
      <c r="A23" s="373"/>
      <c r="B23" s="374"/>
      <c r="C23" s="374"/>
      <c r="D23" s="374"/>
      <c r="E23" s="387"/>
    </row>
    <row r="24" spans="1:5">
      <c r="A24" s="376" t="s">
        <v>645</v>
      </c>
      <c r="B24" s="364" t="s">
        <v>640</v>
      </c>
      <c r="C24" s="365" t="s">
        <v>641</v>
      </c>
      <c r="D24" s="366" t="s">
        <v>642</v>
      </c>
      <c r="E24" s="367" t="s">
        <v>643</v>
      </c>
    </row>
    <row r="25" spans="1:5" ht="48">
      <c r="A25" s="381" t="s">
        <v>646</v>
      </c>
      <c r="B25" s="382" t="s">
        <v>647</v>
      </c>
      <c r="C25" s="382" t="s">
        <v>648</v>
      </c>
      <c r="D25" s="382" t="s">
        <v>648</v>
      </c>
      <c r="E25" s="388" t="s">
        <v>649</v>
      </c>
    </row>
    <row r="26" spans="1:5" ht="48">
      <c r="A26" s="381" t="s">
        <v>650</v>
      </c>
      <c r="B26" s="382" t="s">
        <v>647</v>
      </c>
      <c r="C26" s="382" t="s">
        <v>648</v>
      </c>
      <c r="D26" s="382" t="s">
        <v>648</v>
      </c>
      <c r="E26" s="388" t="s">
        <v>649</v>
      </c>
    </row>
    <row r="27" spans="1:5" ht="36">
      <c r="A27" s="381" t="s">
        <v>651</v>
      </c>
      <c r="B27" s="382" t="s">
        <v>647</v>
      </c>
      <c r="C27" s="382" t="s">
        <v>648</v>
      </c>
      <c r="D27" s="382" t="s">
        <v>649</v>
      </c>
      <c r="E27" s="388" t="s">
        <v>652</v>
      </c>
    </row>
    <row r="28" spans="1:5">
      <c r="A28" s="373"/>
      <c r="B28" s="374"/>
      <c r="C28" s="374"/>
      <c r="D28" s="374"/>
      <c r="E28" s="387"/>
    </row>
    <row r="29" spans="1:5">
      <c r="A29" s="376" t="s">
        <v>653</v>
      </c>
      <c r="B29" s="364" t="s">
        <v>640</v>
      </c>
      <c r="C29" s="365" t="s">
        <v>641</v>
      </c>
      <c r="D29" s="366" t="s">
        <v>642</v>
      </c>
      <c r="E29" s="367" t="s">
        <v>643</v>
      </c>
    </row>
    <row r="30" spans="1:5" ht="36">
      <c r="A30" s="381" t="s">
        <v>654</v>
      </c>
      <c r="B30" s="382" t="s">
        <v>647</v>
      </c>
      <c r="C30" s="382" t="s">
        <v>655</v>
      </c>
      <c r="D30" s="382" t="s">
        <v>656</v>
      </c>
      <c r="E30" s="388" t="s">
        <v>657</v>
      </c>
    </row>
    <row r="31" spans="1:5" ht="36">
      <c r="A31" s="381" t="s">
        <v>658</v>
      </c>
      <c r="B31" s="382" t="s">
        <v>647</v>
      </c>
      <c r="C31" s="389" t="s">
        <v>659</v>
      </c>
      <c r="D31" s="389" t="s">
        <v>660</v>
      </c>
      <c r="E31" s="390" t="s">
        <v>661</v>
      </c>
    </row>
    <row r="32" spans="1:5" ht="36">
      <c r="A32" s="381" t="s">
        <v>662</v>
      </c>
      <c r="B32" s="382" t="s">
        <v>663</v>
      </c>
      <c r="C32" s="382" t="s">
        <v>663</v>
      </c>
      <c r="D32" s="382" t="s">
        <v>663</v>
      </c>
      <c r="E32" s="390" t="s">
        <v>664</v>
      </c>
    </row>
    <row r="35" spans="1:5" ht="13.5" thickBot="1"/>
    <row r="36" spans="1:5" ht="24.75" thickTop="1" thickBot="1">
      <c r="A36" s="439" t="s">
        <v>665</v>
      </c>
      <c r="B36" s="441"/>
      <c r="C36" s="441"/>
      <c r="D36" s="441"/>
      <c r="E36" s="442"/>
    </row>
    <row r="37" spans="1:5" ht="14.25" thickTop="1" thickBot="1"/>
    <row r="38" spans="1:5" ht="25.5">
      <c r="A38" s="391" t="s">
        <v>666</v>
      </c>
      <c r="B38" s="392" t="s">
        <v>667</v>
      </c>
      <c r="C38" s="392" t="s">
        <v>668</v>
      </c>
      <c r="D38" s="392" t="s">
        <v>669</v>
      </c>
      <c r="E38" s="393" t="s">
        <v>670</v>
      </c>
    </row>
    <row r="39" spans="1:5" ht="25.5">
      <c r="A39" s="394" t="s">
        <v>671</v>
      </c>
      <c r="B39" s="395" t="s">
        <v>110</v>
      </c>
      <c r="C39" s="395"/>
      <c r="D39" s="395"/>
      <c r="E39" s="396"/>
    </row>
    <row r="40" spans="1:5" ht="51">
      <c r="A40" s="394" t="s">
        <v>672</v>
      </c>
      <c r="B40" s="395" t="s">
        <v>110</v>
      </c>
      <c r="C40" s="395" t="s">
        <v>110</v>
      </c>
      <c r="D40" s="395"/>
      <c r="E40" s="396"/>
    </row>
    <row r="41" spans="1:5">
      <c r="A41" s="394"/>
      <c r="B41" s="395"/>
      <c r="C41" s="395"/>
      <c r="D41" s="395"/>
      <c r="E41" s="396"/>
    </row>
    <row r="42" spans="1:5">
      <c r="A42" s="394" t="s">
        <v>673</v>
      </c>
      <c r="B42" s="395" t="s">
        <v>110</v>
      </c>
      <c r="C42" s="395" t="s">
        <v>110</v>
      </c>
      <c r="D42" s="395" t="s">
        <v>110</v>
      </c>
      <c r="E42" s="396"/>
    </row>
    <row r="43" spans="1:5" ht="51">
      <c r="A43" s="394" t="s">
        <v>674</v>
      </c>
      <c r="B43" s="395" t="s">
        <v>110</v>
      </c>
      <c r="C43" s="395" t="s">
        <v>110</v>
      </c>
      <c r="D43" s="395" t="s">
        <v>110</v>
      </c>
      <c r="E43" s="396" t="s">
        <v>110</v>
      </c>
    </row>
    <row r="44" spans="1:5">
      <c r="A44" s="394"/>
      <c r="B44" s="395"/>
      <c r="C44" s="395"/>
      <c r="D44" s="395"/>
      <c r="E44" s="396"/>
    </row>
    <row r="45" spans="1:5">
      <c r="A45" s="394" t="s">
        <v>675</v>
      </c>
      <c r="B45" s="395" t="s">
        <v>110</v>
      </c>
      <c r="C45" s="395"/>
      <c r="D45" s="395"/>
      <c r="E45" s="396"/>
    </row>
    <row r="46" spans="1:5" ht="39" thickBot="1">
      <c r="A46" s="397" t="s">
        <v>676</v>
      </c>
      <c r="B46" s="398" t="s">
        <v>110</v>
      </c>
      <c r="C46" s="398" t="s">
        <v>110</v>
      </c>
      <c r="D46" s="398"/>
      <c r="E46" s="399"/>
    </row>
    <row r="49" spans="1:3" ht="13.5" thickBot="1"/>
    <row r="50" spans="1:3" ht="24.75" thickTop="1" thickBot="1">
      <c r="A50" s="439" t="s">
        <v>677</v>
      </c>
      <c r="B50" s="443"/>
      <c r="C50" s="443"/>
    </row>
    <row r="51" spans="1:3" ht="14.25" thickTop="1" thickBot="1"/>
    <row r="52" spans="1:3" ht="25.5">
      <c r="A52" s="400"/>
      <c r="B52" s="401" t="s">
        <v>678</v>
      </c>
      <c r="C52" s="402" t="s">
        <v>679</v>
      </c>
    </row>
    <row r="53" spans="1:3" ht="25.5">
      <c r="A53" s="403" t="s">
        <v>680</v>
      </c>
      <c r="B53" s="404"/>
      <c r="C53" s="405"/>
    </row>
    <row r="54" spans="1:3" ht="25.5">
      <c r="A54" s="406" t="s">
        <v>681</v>
      </c>
      <c r="B54" s="404" t="s">
        <v>682</v>
      </c>
      <c r="C54" s="405" t="s">
        <v>682</v>
      </c>
    </row>
    <row r="55" spans="1:3">
      <c r="A55" s="406"/>
      <c r="B55" s="404" t="s">
        <v>683</v>
      </c>
      <c r="C55" s="405" t="s">
        <v>683</v>
      </c>
    </row>
    <row r="56" spans="1:3">
      <c r="A56" s="406"/>
      <c r="B56" s="404" t="s">
        <v>684</v>
      </c>
      <c r="C56" s="405" t="s">
        <v>684</v>
      </c>
    </row>
    <row r="57" spans="1:3" ht="3.75" customHeight="1">
      <c r="A57" s="406"/>
      <c r="B57" s="404"/>
      <c r="C57" s="405"/>
    </row>
    <row r="58" spans="1:3" ht="25.5">
      <c r="A58" s="406" t="s">
        <v>685</v>
      </c>
      <c r="B58" s="404" t="s">
        <v>686</v>
      </c>
      <c r="C58" s="405" t="s">
        <v>687</v>
      </c>
    </row>
    <row r="59" spans="1:3" ht="38.25">
      <c r="A59" s="406"/>
      <c r="B59" s="404" t="s">
        <v>688</v>
      </c>
      <c r="C59" s="405" t="s">
        <v>689</v>
      </c>
    </row>
    <row r="60" spans="1:3" ht="38.25">
      <c r="A60" s="406"/>
      <c r="B60" s="404" t="s">
        <v>690</v>
      </c>
      <c r="C60" s="405" t="s">
        <v>691</v>
      </c>
    </row>
    <row r="61" spans="1:3" ht="3.75" customHeight="1">
      <c r="A61" s="406"/>
      <c r="B61" s="404"/>
      <c r="C61" s="405"/>
    </row>
    <row r="62" spans="1:3" ht="25.5">
      <c r="A62" s="406" t="s">
        <v>692</v>
      </c>
      <c r="B62" s="404" t="s">
        <v>693</v>
      </c>
      <c r="C62" s="405" t="s">
        <v>694</v>
      </c>
    </row>
    <row r="63" spans="1:3" ht="25.5">
      <c r="A63" s="407"/>
      <c r="B63" s="404" t="s">
        <v>695</v>
      </c>
      <c r="C63" s="405" t="s">
        <v>695</v>
      </c>
    </row>
    <row r="64" spans="1:3" ht="39" thickBot="1">
      <c r="A64" s="408"/>
      <c r="B64" s="409" t="s">
        <v>696</v>
      </c>
      <c r="C64" s="410" t="s">
        <v>696</v>
      </c>
    </row>
    <row r="67" spans="1:2" ht="13.5" thickBot="1"/>
    <row r="68" spans="1:2" ht="24.75" thickTop="1" thickBot="1">
      <c r="A68" s="439" t="s">
        <v>793</v>
      </c>
      <c r="B68" s="440"/>
    </row>
    <row r="69" spans="1:2" ht="14.25" thickTop="1" thickBot="1"/>
    <row r="70" spans="1:2">
      <c r="A70" s="400"/>
      <c r="B70" s="402" t="s">
        <v>697</v>
      </c>
    </row>
    <row r="71" spans="1:2">
      <c r="A71" s="403" t="s">
        <v>112</v>
      </c>
      <c r="B71" s="405" t="s">
        <v>698</v>
      </c>
    </row>
    <row r="72" spans="1:2" ht="25.5">
      <c r="A72" s="403" t="s">
        <v>699</v>
      </c>
      <c r="B72" s="405" t="s">
        <v>700</v>
      </c>
    </row>
    <row r="73" spans="1:2" ht="26.25" thickBot="1">
      <c r="A73" s="411" t="s">
        <v>701</v>
      </c>
      <c r="B73" s="410" t="s">
        <v>702</v>
      </c>
    </row>
    <row r="75" spans="1:2" ht="3.75" customHeight="1"/>
  </sheetData>
  <mergeCells count="5">
    <mergeCell ref="A68:B68"/>
    <mergeCell ref="A2:E2"/>
    <mergeCell ref="A19:E19"/>
    <mergeCell ref="A36:E36"/>
    <mergeCell ref="A50:C50"/>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C27"/>
  <sheetViews>
    <sheetView zoomScaleNormal="100" workbookViewId="0">
      <selection activeCell="B2" sqref="B2"/>
    </sheetView>
  </sheetViews>
  <sheetFormatPr baseColWidth="10" defaultColWidth="11.42578125" defaultRowHeight="21" customHeight="1"/>
  <cols>
    <col min="1" max="1" width="4.85546875" style="29" customWidth="1"/>
    <col min="2" max="2" width="100.7109375" style="29" customWidth="1"/>
    <col min="3" max="3" width="5" style="29" customWidth="1"/>
    <col min="4" max="16384" width="11.42578125" style="29"/>
  </cols>
  <sheetData>
    <row r="1" spans="1:3" ht="53.25" customHeight="1">
      <c r="A1" s="444" t="s">
        <v>412</v>
      </c>
      <c r="B1" s="445"/>
    </row>
    <row r="3" spans="1:3" ht="15">
      <c r="B3" s="139" t="s">
        <v>406</v>
      </c>
      <c r="C3" s="92"/>
    </row>
    <row r="4" spans="1:3" ht="30">
      <c r="B4" s="139" t="s">
        <v>407</v>
      </c>
    </row>
    <row r="5" spans="1:3" ht="21" customHeight="1">
      <c r="B5" s="140"/>
    </row>
    <row r="6" spans="1:3" ht="21" customHeight="1">
      <c r="B6" s="139" t="s">
        <v>408</v>
      </c>
    </row>
    <row r="7" spans="1:3" ht="60">
      <c r="B7" s="139" t="s">
        <v>409</v>
      </c>
    </row>
    <row r="8" spans="1:3" ht="45">
      <c r="B8" s="139" t="s">
        <v>410</v>
      </c>
    </row>
    <row r="9" spans="1:3" ht="45">
      <c r="B9" s="139" t="s">
        <v>411</v>
      </c>
    </row>
    <row r="10" spans="1:3" ht="21" customHeight="1">
      <c r="B10" s="139"/>
    </row>
    <row r="11" spans="1:3" ht="21" customHeight="1">
      <c r="B11" s="139"/>
    </row>
    <row r="12" spans="1:3" ht="21" customHeight="1">
      <c r="B12" s="139"/>
    </row>
    <row r="13" spans="1:3" ht="21" customHeight="1">
      <c r="B13" s="139"/>
    </row>
    <row r="14" spans="1:3" ht="21" customHeight="1">
      <c r="B14" s="139"/>
    </row>
    <row r="15" spans="1:3" ht="21" customHeight="1">
      <c r="B15" s="139"/>
    </row>
    <row r="16" spans="1:3" ht="21" customHeight="1">
      <c r="B16" s="139"/>
    </row>
    <row r="17" spans="2:2" ht="21" customHeight="1">
      <c r="B17" s="139"/>
    </row>
    <row r="18" spans="2:2" ht="21" customHeight="1">
      <c r="B18" s="139"/>
    </row>
    <row r="19" spans="2:2" ht="21" customHeight="1">
      <c r="B19" s="139"/>
    </row>
    <row r="20" spans="2:2" ht="21" customHeight="1">
      <c r="B20" s="139"/>
    </row>
    <row r="21" spans="2:2" ht="21" customHeight="1">
      <c r="B21" s="139"/>
    </row>
    <row r="22" spans="2:2" ht="21" customHeight="1">
      <c r="B22" s="139"/>
    </row>
    <row r="23" spans="2:2" ht="21" customHeight="1">
      <c r="B23" s="139"/>
    </row>
    <row r="24" spans="2:2" ht="21" customHeight="1">
      <c r="B24" s="139"/>
    </row>
    <row r="25" spans="2:2" ht="21" customHeight="1">
      <c r="B25" s="139"/>
    </row>
    <row r="27" spans="2:2" ht="21" customHeight="1">
      <c r="B27" s="34"/>
    </row>
  </sheetData>
  <sortState ref="B3">
    <sortCondition ref="B3"/>
  </sortState>
  <mergeCells count="1">
    <mergeCell ref="A1:B1"/>
  </mergeCells>
  <printOptions horizontalCentered="1"/>
  <pageMargins left="0.78749999999999998" right="0.39374999999999999" top="0.39374999999999999" bottom="0.78749999999999998" header="0.51180555555555551" footer="0.39374999999999999"/>
  <pageSetup paperSize="9" scale="78" fitToHeight="0" orientation="portrait" r:id="rId1"/>
  <headerFooter alignWithMargins="0">
    <oddFooter>&amp;L&amp;"Arial,Standard"Gedruckt am: &amp;D&amp;C&amp;"Arial,Standard"&amp;F / 
&amp;A&amp;R&amp;"Arial,Standard"Seite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105</vt:i4>
      </vt:variant>
    </vt:vector>
  </HeadingPairs>
  <TitlesOfParts>
    <vt:vector size="116" baseType="lpstr">
      <vt:lpstr>Cover</vt:lpstr>
      <vt:lpstr>Results</vt:lpstr>
      <vt:lpstr>Information Security</vt:lpstr>
      <vt:lpstr>Connection to third parties(23)</vt:lpstr>
      <vt:lpstr>Prototype protection (25)</vt:lpstr>
      <vt:lpstr>Data Protection (24)</vt:lpstr>
      <vt:lpstr>KPIs</vt:lpstr>
      <vt:lpstr>References</vt:lpstr>
      <vt:lpstr>Glossar</vt:lpstr>
      <vt:lpstr>Lizenz</vt:lpstr>
      <vt:lpstr>Change History</vt:lpstr>
      <vt:lpstr>Results!_Toc204394987_2</vt:lpstr>
      <vt:lpstr>Results!_Toc204394988_2</vt:lpstr>
      <vt:lpstr>Results!_Toc204394989_2</vt:lpstr>
      <vt:lpstr>Results!_Toc204394991_2</vt:lpstr>
      <vt:lpstr>Results!_Toc204394992_2</vt:lpstr>
      <vt:lpstr>Results!_Toc204394993_2</vt:lpstr>
      <vt:lpstr>Results!_Toc204394994_2</vt:lpstr>
      <vt:lpstr>Results!_Toc204394995_2</vt:lpstr>
      <vt:lpstr>Results!_Toc204394996_2</vt:lpstr>
      <vt:lpstr>Results!_Toc204394997_2</vt:lpstr>
      <vt:lpstr>Results!_Toc204394998_2</vt:lpstr>
      <vt:lpstr>Results!_Toc204395001_2</vt:lpstr>
      <vt:lpstr>Results!_Toc204395003_2</vt:lpstr>
      <vt:lpstr>Results!_Toc204395008_2</vt:lpstr>
      <vt:lpstr>Results!_Toc204395009_2</vt:lpstr>
      <vt:lpstr>Results!_Toc204395010_2</vt:lpstr>
      <vt:lpstr>Results!_Toc204395012_2</vt:lpstr>
      <vt:lpstr>Results!_Toc204395014_2</vt:lpstr>
      <vt:lpstr>Results!_Toc204395015_2</vt:lpstr>
      <vt:lpstr>Results!_Toc204395016_2</vt:lpstr>
      <vt:lpstr>Results!_Toc204395019_2</vt:lpstr>
      <vt:lpstr>Results!_Toc204395021_2</vt:lpstr>
      <vt:lpstr>Control1.1</vt:lpstr>
      <vt:lpstr>Control1.2</vt:lpstr>
      <vt:lpstr>Control1.3</vt:lpstr>
      <vt:lpstr>Control10.1</vt:lpstr>
      <vt:lpstr>'Connection to third parties(23)'!Control11.1</vt:lpstr>
      <vt:lpstr>Control11.1</vt:lpstr>
      <vt:lpstr>Control11.2</vt:lpstr>
      <vt:lpstr>Control11.3</vt:lpstr>
      <vt:lpstr>Control11.4</vt:lpstr>
      <vt:lpstr>Control12.1</vt:lpstr>
      <vt:lpstr>Control12.2</vt:lpstr>
      <vt:lpstr>Control12.3</vt:lpstr>
      <vt:lpstr>Control12.4</vt:lpstr>
      <vt:lpstr>Control12.5</vt:lpstr>
      <vt:lpstr>Control12.6</vt:lpstr>
      <vt:lpstr>Control12.7</vt:lpstr>
      <vt:lpstr>Control12.8</vt:lpstr>
      <vt:lpstr>Control13.1</vt:lpstr>
      <vt:lpstr>Control13.2</vt:lpstr>
      <vt:lpstr>'Connection to third parties(23)'!Control13.3</vt:lpstr>
      <vt:lpstr>Control13.3</vt:lpstr>
      <vt:lpstr>Control13.4</vt:lpstr>
      <vt:lpstr>Control13.5</vt:lpstr>
      <vt:lpstr>Control14.1</vt:lpstr>
      <vt:lpstr>Control14.2</vt:lpstr>
      <vt:lpstr>Control14.3</vt:lpstr>
      <vt:lpstr>Control15.1</vt:lpstr>
      <vt:lpstr>Control15.2</vt:lpstr>
      <vt:lpstr>Control16.1</vt:lpstr>
      <vt:lpstr>Control16.2</vt:lpstr>
      <vt:lpstr>Control17.1</vt:lpstr>
      <vt:lpstr>Control18.1</vt:lpstr>
      <vt:lpstr>Control18.2</vt:lpstr>
      <vt:lpstr>Control18.3</vt:lpstr>
      <vt:lpstr>Control18.4</vt:lpstr>
      <vt:lpstr>Control23.11.1</vt:lpstr>
      <vt:lpstr>Control23.13.3</vt:lpstr>
      <vt:lpstr>Control23.7.2</vt:lpstr>
      <vt:lpstr>Control23.9.2</vt:lpstr>
      <vt:lpstr>Control5.1</vt:lpstr>
      <vt:lpstr>Control6.1</vt:lpstr>
      <vt:lpstr>Control6.2</vt:lpstr>
      <vt:lpstr>Control6.3</vt:lpstr>
      <vt:lpstr>Control7.1</vt:lpstr>
      <vt:lpstr>'Connection to third parties(23)'!Control7.2</vt:lpstr>
      <vt:lpstr>Control7.2</vt:lpstr>
      <vt:lpstr>Control8.1</vt:lpstr>
      <vt:lpstr>Control8.2</vt:lpstr>
      <vt:lpstr>Control8.3</vt:lpstr>
      <vt:lpstr>Control9.1</vt:lpstr>
      <vt:lpstr>'Connection to third parties(23)'!Control9.2</vt:lpstr>
      <vt:lpstr>Control9.2</vt:lpstr>
      <vt:lpstr>Control9.3</vt:lpstr>
      <vt:lpstr>Control9.4</vt:lpstr>
      <vt:lpstr>Control9.5</vt:lpstr>
      <vt:lpstr>'Change History'!Druckbereich</vt:lpstr>
      <vt:lpstr>'Connection to third parties(23)'!Druckbereich</vt:lpstr>
      <vt:lpstr>Cover!Druckbereich</vt:lpstr>
      <vt:lpstr>'Data Protection (24)'!Druckbereich</vt:lpstr>
      <vt:lpstr>Glossar!Druckbereich</vt:lpstr>
      <vt:lpstr>'Information Security'!Druckbereich</vt:lpstr>
      <vt:lpstr>Lizenz!Druckbereich</vt:lpstr>
      <vt:lpstr>'Prototype protection (25)'!Druckbereich</vt:lpstr>
      <vt:lpstr>Results!Druckbereich</vt:lpstr>
      <vt:lpstr>'Change History'!Druckbereich_Änderungshistorie</vt:lpstr>
      <vt:lpstr>Cover!Druckbereich_Deckblatt</vt:lpstr>
      <vt:lpstr>Results!Druckbereich_Ergebnisse</vt:lpstr>
      <vt:lpstr>'Connection to third parties(23)'!Druckbereich_Fragen</vt:lpstr>
      <vt:lpstr>'Information Security'!Druckbereich_Fragen</vt:lpstr>
      <vt:lpstr>Glossar!Druckbereich_Lizenz</vt:lpstr>
      <vt:lpstr>Lizenz!Druckbereich_Lizenz</vt:lpstr>
      <vt:lpstr>'Prototype protection (25)'!Drucktitel</vt:lpstr>
      <vt:lpstr>'Connection to third parties(23)'!Drucktitel_Fragen</vt:lpstr>
      <vt:lpstr>'Information Security'!Drucktitel_Fragen</vt:lpstr>
      <vt:lpstr>KPI_12.1</vt:lpstr>
      <vt:lpstr>KPI_12.3</vt:lpstr>
      <vt:lpstr>KPI_12.4</vt:lpstr>
      <vt:lpstr>KPI_12.7</vt:lpstr>
      <vt:lpstr>KPI_16.2</vt:lpstr>
      <vt:lpstr>KPI_7.2</vt:lpstr>
      <vt:lpstr>KPI_9.2</vt:lpstr>
      <vt:lpstr>'Data Protection (24)'!Print_Area</vt:lpstr>
      <vt:lpstr>'Data Protection (24)'!Print_Titles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VDA Information Security Assessment</dc:title>
  <dc:subject>Information Security</dc:subject>
  <dc:creator>VDA AK Informationsschutz</dc:creator>
  <dc:description>Lizenz: _x000d_
http://creativecommons.org/licenses/by-nd/3.0/de/</dc:description>
  <cp:lastModifiedBy>Eschenlohr, Christian</cp:lastModifiedBy>
  <cp:lastPrinted>2017-01-10T11:56:47Z</cp:lastPrinted>
  <dcterms:created xsi:type="dcterms:W3CDTF">2010-07-27T12:46:25Z</dcterms:created>
  <dcterms:modified xsi:type="dcterms:W3CDTF">2017-03-21T12:48:27Z</dcterms:modified>
</cp:coreProperties>
</file>